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7D1D0E6C-D010-4118-83AD-847802B83420}" xr6:coauthVersionLast="47" xr6:coauthVersionMax="47" xr10:uidLastSave="{00000000-0000-0000-0000-000000000000}"/>
  <bookViews>
    <workbookView xWindow="-120" yWindow="-120" windowWidth="19440" windowHeight="11640" activeTab="1" xr2:uid="{00000000-000D-0000-FFFF-FFFF00000000}"/>
  </bookViews>
  <sheets>
    <sheet name="Čísla" sheetId="1" r:id="rId1"/>
    <sheet name="Klasifikace" sheetId="2" r:id="rId2"/>
    <sheet name="Soutěž" sheetId="3" r:id="rId3"/>
    <sheet name="Soutěž - souhr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M16" i="2"/>
  <c r="B7" i="1"/>
  <c r="D12" i="4"/>
  <c r="C4" i="4"/>
  <c r="D10" i="4"/>
  <c r="N12" i="4"/>
  <c r="N11" i="4"/>
  <c r="N10" i="4"/>
  <c r="I12" i="4"/>
  <c r="I11" i="4"/>
  <c r="I10" i="4"/>
  <c r="D11" i="4"/>
  <c r="D7" i="4"/>
  <c r="D6" i="4"/>
  <c r="D5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N6" i="2"/>
  <c r="N7" i="2"/>
  <c r="N8" i="2"/>
  <c r="N9" i="2"/>
  <c r="N10" i="2"/>
  <c r="N11" i="2"/>
  <c r="N12" i="2"/>
  <c r="N13" i="2"/>
  <c r="N14" i="2"/>
  <c r="M6" i="2"/>
  <c r="M7" i="2"/>
  <c r="M8" i="2"/>
  <c r="M9" i="2"/>
  <c r="M10" i="2"/>
  <c r="M11" i="2"/>
  <c r="M12" i="2"/>
  <c r="M13" i="2"/>
  <c r="M14" i="2"/>
  <c r="N5" i="2"/>
  <c r="M5" i="2"/>
  <c r="B5" i="1"/>
  <c r="B4" i="1"/>
  <c r="B6" i="1"/>
  <c r="B3" i="1"/>
</calcChain>
</file>

<file path=xl/sharedStrings.xml><?xml version="1.0" encoding="utf-8"?>
<sst xmlns="http://schemas.openxmlformats.org/spreadsheetml/2006/main" count="160" uniqueCount="143">
  <si>
    <t>součet</t>
  </si>
  <si>
    <t>maximum</t>
  </si>
  <si>
    <t>minimum</t>
  </si>
  <si>
    <t>počet</t>
  </si>
  <si>
    <t>průměr</t>
  </si>
  <si>
    <t>Čísla</t>
  </si>
  <si>
    <t>Klasifikace</t>
  </si>
  <si>
    <t>Jméno</t>
  </si>
  <si>
    <t>předmět</t>
  </si>
  <si>
    <t>Průměrná známka</t>
  </si>
  <si>
    <t>Nejhorší známka</t>
  </si>
  <si>
    <t>Chování</t>
  </si>
  <si>
    <t>Český jazyk</t>
  </si>
  <si>
    <t>Anglický jazyk</t>
  </si>
  <si>
    <t>Matematika</t>
  </si>
  <si>
    <t>Fyzika</t>
  </si>
  <si>
    <t>Tělesná výchova</t>
  </si>
  <si>
    <t>Zeměpis</t>
  </si>
  <si>
    <t>Dějepis</t>
  </si>
  <si>
    <t>Přírodopis</t>
  </si>
  <si>
    <t>Hudební výchova</t>
  </si>
  <si>
    <t>Výtvarná výchova</t>
  </si>
  <si>
    <t>Petr</t>
  </si>
  <si>
    <t>Jana</t>
  </si>
  <si>
    <t>Igor</t>
  </si>
  <si>
    <t>Zdeněk</t>
  </si>
  <si>
    <t>Pavla</t>
  </si>
  <si>
    <t>Roman</t>
  </si>
  <si>
    <t>Irena</t>
  </si>
  <si>
    <t>Zdeňka</t>
  </si>
  <si>
    <t>David</t>
  </si>
  <si>
    <t>Marie</t>
  </si>
  <si>
    <t>Soutěž</t>
  </si>
  <si>
    <t>Celkem bodů</t>
  </si>
  <si>
    <t>Průměr</t>
  </si>
  <si>
    <t>Nejméně bodů</t>
  </si>
  <si>
    <t>Nejvíce bodů</t>
  </si>
  <si>
    <t>Jiří</t>
  </si>
  <si>
    <t>Jan</t>
  </si>
  <si>
    <t>Pavel</t>
  </si>
  <si>
    <t>Jaroslav</t>
  </si>
  <si>
    <t>Martin</t>
  </si>
  <si>
    <t>Tomáš</t>
  </si>
  <si>
    <t>Miroslav</t>
  </si>
  <si>
    <t>František</t>
  </si>
  <si>
    <t>Josef</t>
  </si>
  <si>
    <t>Štěpán</t>
  </si>
  <si>
    <t>Štepán</t>
  </si>
  <si>
    <t>Václav</t>
  </si>
  <si>
    <t>Michal</t>
  </si>
  <si>
    <t>Karel</t>
  </si>
  <si>
    <t>Milan</t>
  </si>
  <si>
    <t>Vladimír</t>
  </si>
  <si>
    <t>Jakub</t>
  </si>
  <si>
    <t>Lukáš</t>
  </si>
  <si>
    <t>Ladislav</t>
  </si>
  <si>
    <t>Stanislav</t>
  </si>
  <si>
    <t>Ondřej</t>
  </si>
  <si>
    <t>Radek</t>
  </si>
  <si>
    <t>Marek</t>
  </si>
  <si>
    <t>Daniel</t>
  </si>
  <si>
    <t>Miloslav</t>
  </si>
  <si>
    <t>Vojtěch</t>
  </si>
  <si>
    <t>Filip</t>
  </si>
  <si>
    <t>Jaromír</t>
  </si>
  <si>
    <t>Ivan</t>
  </si>
  <si>
    <t>Aleš</t>
  </si>
  <si>
    <t>Oldřich</t>
  </si>
  <si>
    <t>Libor</t>
  </si>
  <si>
    <t>Rudolf</t>
  </si>
  <si>
    <t>Jindřich</t>
  </si>
  <si>
    <t>Miloš</t>
  </si>
  <si>
    <t>Adam</t>
  </si>
  <si>
    <t>Lubomír</t>
  </si>
  <si>
    <t>Patrik</t>
  </si>
  <si>
    <t>Dominik</t>
  </si>
  <si>
    <t>Bohumil</t>
  </si>
  <si>
    <t>Luboš</t>
  </si>
  <si>
    <t>Robert</t>
  </si>
  <si>
    <t>Radim</t>
  </si>
  <si>
    <t>Richard</t>
  </si>
  <si>
    <t>Ivo</t>
  </si>
  <si>
    <t>Eva</t>
  </si>
  <si>
    <t>Anna</t>
  </si>
  <si>
    <t>Hana</t>
  </si>
  <si>
    <t>Věra</t>
  </si>
  <si>
    <t>Lenka</t>
  </si>
  <si>
    <t>Alena</t>
  </si>
  <si>
    <t>Jaroslava</t>
  </si>
  <si>
    <t>Lucie</t>
  </si>
  <si>
    <t>Petra</t>
  </si>
  <si>
    <t>Kateřina</t>
  </si>
  <si>
    <t>Helena</t>
  </si>
  <si>
    <t>Ludmila</t>
  </si>
  <si>
    <t>Jitka</t>
  </si>
  <si>
    <t>Jarmila</t>
  </si>
  <si>
    <t>Veronika</t>
  </si>
  <si>
    <t>Martina</t>
  </si>
  <si>
    <t>Jiřina</t>
  </si>
  <si>
    <t>Michaela</t>
  </si>
  <si>
    <t>Tereza</t>
  </si>
  <si>
    <t>Vlasta</t>
  </si>
  <si>
    <t>Monika</t>
  </si>
  <si>
    <t>Zuzana</t>
  </si>
  <si>
    <t>Markéta</t>
  </si>
  <si>
    <t>Marcela</t>
  </si>
  <si>
    <t>Dagmar</t>
  </si>
  <si>
    <t>Božena</t>
  </si>
  <si>
    <t>Libuše</t>
  </si>
  <si>
    <t>Dana</t>
  </si>
  <si>
    <t>Růžena</t>
  </si>
  <si>
    <t>Marta</t>
  </si>
  <si>
    <t>Barbora</t>
  </si>
  <si>
    <t>Miroslava</t>
  </si>
  <si>
    <t>Eliška</t>
  </si>
  <si>
    <t>Kristýna</t>
  </si>
  <si>
    <t>Olga</t>
  </si>
  <si>
    <t>Milada</t>
  </si>
  <si>
    <t>Andrea</t>
  </si>
  <si>
    <t>Iveta</t>
  </si>
  <si>
    <t>Pavlína</t>
  </si>
  <si>
    <t>Šárka</t>
  </si>
  <si>
    <t>Zdenka</t>
  </si>
  <si>
    <t>Blanka</t>
  </si>
  <si>
    <t>Nikola</t>
  </si>
  <si>
    <t>Renata</t>
  </si>
  <si>
    <t>1. disciplína</t>
  </si>
  <si>
    <t>2. disciplína</t>
  </si>
  <si>
    <t>3. disciplína</t>
  </si>
  <si>
    <t>Průměrný počet bodů:</t>
  </si>
  <si>
    <t>Tabulka výsledků</t>
  </si>
  <si>
    <t>Soutěž - souhrn</t>
  </si>
  <si>
    <t>Počet soutěžících:</t>
  </si>
  <si>
    <t>Největší počet bodů:</t>
  </si>
  <si>
    <t>Nejmenší počet bodů:</t>
  </si>
  <si>
    <t>Největší celkový počet bodů:</t>
  </si>
  <si>
    <t>Nejmenší celkový počet bodů:</t>
  </si>
  <si>
    <t>Průměrný celkový počet bodů:</t>
  </si>
  <si>
    <t>1.disciplína</t>
  </si>
  <si>
    <t>2.disciplína</t>
  </si>
  <si>
    <t>3.disciplína</t>
  </si>
  <si>
    <t>Celkový průměr třídy:</t>
  </si>
  <si>
    <t>Nejhorší známka: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</si>
</sst>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4" fillId="0" borderId="0" xfId="0" applyFont="1"/>
    <xf numFmtId="0" fontId="5" fillId="3" borderId="3" xfId="0" applyFont="1" applyFill="1" applyBorder="1"/>
    <xf numFmtId="0" fontId="6" fillId="0" borderId="11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2" fillId="3" borderId="14" xfId="0" applyFont="1" applyFill="1" applyBorder="1" applyAlignment="1">
      <alignment horizontal="center" textRotation="90"/>
    </xf>
    <xf numFmtId="0" fontId="2" fillId="3" borderId="15" xfId="0" applyFont="1" applyFill="1" applyBorder="1" applyAlignment="1">
      <alignment horizontal="center" textRotation="90"/>
    </xf>
    <xf numFmtId="0" fontId="2" fillId="3" borderId="16" xfId="0" applyFont="1" applyFill="1" applyBorder="1" applyAlignment="1">
      <alignment horizontal="center" textRotation="90"/>
    </xf>
    <xf numFmtId="0" fontId="2" fillId="3" borderId="17" xfId="0" applyFont="1" applyFill="1" applyBorder="1" applyAlignment="1">
      <alignment horizontal="center" textRotation="90"/>
    </xf>
    <xf numFmtId="0" fontId="2" fillId="0" borderId="10" xfId="0" applyFont="1" applyBorder="1"/>
    <xf numFmtId="0" fontId="2" fillId="0" borderId="23" xfId="0" applyFont="1" applyBorder="1"/>
    <xf numFmtId="0" fontId="2" fillId="0" borderId="28" xfId="0" applyFont="1" applyBorder="1"/>
    <xf numFmtId="0" fontId="7" fillId="4" borderId="1" xfId="0" applyFont="1" applyFill="1" applyBorder="1"/>
    <xf numFmtId="0" fontId="7" fillId="4" borderId="3" xfId="0" applyFont="1" applyFill="1" applyBorder="1"/>
    <xf numFmtId="0" fontId="0" fillId="0" borderId="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3" xfId="0" applyBorder="1"/>
    <xf numFmtId="0" fontId="3" fillId="3" borderId="34" xfId="1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/>
    <xf numFmtId="0" fontId="0" fillId="0" borderId="38" xfId="0" applyBorder="1"/>
    <xf numFmtId="0" fontId="2" fillId="0" borderId="5" xfId="0" applyFont="1" applyBorder="1"/>
    <xf numFmtId="0" fontId="9" fillId="0" borderId="0" xfId="0" applyFont="1"/>
    <xf numFmtId="0" fontId="5" fillId="3" borderId="6" xfId="0" applyFont="1" applyFill="1" applyBorder="1"/>
    <xf numFmtId="0" fontId="5" fillId="3" borderId="9" xfId="0" applyFont="1" applyFill="1" applyBorder="1"/>
    <xf numFmtId="0" fontId="2" fillId="0" borderId="0" xfId="0" applyFont="1" applyAlignment="1">
      <alignment horizontal="right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textRotation="90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textRotation="90"/>
    </xf>
    <xf numFmtId="0" fontId="2" fillId="3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12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942F5A-4474-46FC-A026-E713ABD3F7DE}" name="Tabulka1" displayName="Tabulka1" ref="A4:H103" totalsRowShown="0" headerRowDxfId="11" headerRowBorderDxfId="9" tableBorderDxfId="10" totalsRowBorderDxfId="8">
  <tableColumns count="8">
    <tableColumn id="1" xr3:uid="{EF300CD2-D8BF-4911-8A44-1CC6268BDB76}" name="Jméno" dataDxfId="7"/>
    <tableColumn id="2" xr3:uid="{CDA46300-70D7-406A-B440-C7830D61FD92}" name="1. disciplína" dataDxfId="6"/>
    <tableColumn id="3" xr3:uid="{B4B8A119-AB39-4EF3-96ED-1FD6CE3603C3}" name="2. disciplína" dataDxfId="5"/>
    <tableColumn id="4" xr3:uid="{5987DA1A-7CF7-4D9A-9816-75366336646F}" name="3. disciplína" dataDxfId="4"/>
    <tableColumn id="5" xr3:uid="{EF12C48F-7C5F-4759-B821-C7217F3B87CA}" name="Průměr" dataDxfId="3">
      <calculatedColumnFormula>AVERAGE(B5:D5)</calculatedColumnFormula>
    </tableColumn>
    <tableColumn id="6" xr3:uid="{098935BB-9261-42BE-BEC5-3D5EC21FED89}" name="Nejméně bodů" dataDxfId="2">
      <calculatedColumnFormula>MIN(B5:D5)</calculatedColumnFormula>
    </tableColumn>
    <tableColumn id="7" xr3:uid="{CFEC9E02-116E-4F07-A194-2918318498BE}" name="Nejvíce bodů" dataDxfId="1">
      <calculatedColumnFormula>MAX(B5:D5)</calculatedColumnFormula>
    </tableColumn>
    <tableColumn id="8" xr3:uid="{0E0C0F06-4D12-4B16-9367-0C10DA964FA0}" name="Celkem bodů" dataDxfId="0">
      <calculatedColumnFormula>SUM(B5:D5)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workbookViewId="0">
      <selection activeCell="B8" sqref="B8"/>
    </sheetView>
  </sheetViews>
  <sheetFormatPr defaultRowHeight="15" x14ac:dyDescent="0.25"/>
  <cols>
    <col min="1" max="1" width="15.85546875" customWidth="1"/>
    <col min="2" max="2" width="10.7109375" bestFit="1" customWidth="1"/>
  </cols>
  <sheetData>
    <row r="1" spans="1:17" ht="23.25" x14ac:dyDescent="0.35">
      <c r="A1" s="11" t="s">
        <v>5</v>
      </c>
    </row>
    <row r="2" spans="1:17" ht="15.75" thickBot="1" x14ac:dyDescent="0.3"/>
    <row r="3" spans="1:17" x14ac:dyDescent="0.25">
      <c r="A3" s="1" t="s">
        <v>0</v>
      </c>
      <c r="B3" s="12">
        <f>SUM(E3:Q32)</f>
        <v>3097</v>
      </c>
      <c r="E3" s="1">
        <v>5</v>
      </c>
      <c r="F3" s="2">
        <v>9</v>
      </c>
      <c r="G3" s="2">
        <v>14</v>
      </c>
      <c r="H3" s="2">
        <v>10</v>
      </c>
      <c r="I3" s="2">
        <v>10</v>
      </c>
      <c r="J3" s="2">
        <v>13</v>
      </c>
      <c r="K3" s="2">
        <v>4</v>
      </c>
      <c r="L3" s="2">
        <v>11</v>
      </c>
      <c r="M3" s="2">
        <v>8</v>
      </c>
      <c r="N3" s="2">
        <v>14</v>
      </c>
      <c r="O3" s="2">
        <v>2</v>
      </c>
      <c r="P3" s="2">
        <v>3</v>
      </c>
      <c r="Q3" s="3">
        <v>7</v>
      </c>
    </row>
    <row r="4" spans="1:17" x14ac:dyDescent="0.25">
      <c r="A4" s="4" t="s">
        <v>1</v>
      </c>
      <c r="B4" s="46">
        <f>MAX(E3:Q32)</f>
        <v>15</v>
      </c>
      <c r="E4" s="4">
        <v>1</v>
      </c>
      <c r="F4" s="5">
        <v>11</v>
      </c>
      <c r="G4" s="5">
        <v>6</v>
      </c>
      <c r="H4" s="5">
        <v>1</v>
      </c>
      <c r="I4" s="5">
        <v>7</v>
      </c>
      <c r="J4" s="5">
        <v>14</v>
      </c>
      <c r="K4" s="5">
        <v>2</v>
      </c>
      <c r="L4" s="5">
        <v>14</v>
      </c>
      <c r="M4" s="5">
        <v>7</v>
      </c>
      <c r="N4" s="5">
        <v>13</v>
      </c>
      <c r="O4" s="5">
        <v>11</v>
      </c>
      <c r="P4" s="5">
        <v>11</v>
      </c>
      <c r="Q4" s="6">
        <v>2</v>
      </c>
    </row>
    <row r="5" spans="1:17" x14ac:dyDescent="0.25">
      <c r="A5" s="4" t="s">
        <v>2</v>
      </c>
      <c r="B5" s="46">
        <f>MIN(E3:Q32)</f>
        <v>0</v>
      </c>
      <c r="E5" s="4">
        <v>4</v>
      </c>
      <c r="F5" s="5">
        <v>4</v>
      </c>
      <c r="G5" s="5">
        <v>12</v>
      </c>
      <c r="H5" s="5">
        <v>6</v>
      </c>
      <c r="I5" s="5">
        <v>11</v>
      </c>
      <c r="J5" s="5">
        <v>4</v>
      </c>
      <c r="K5" s="5">
        <v>10</v>
      </c>
      <c r="L5" s="5">
        <v>12</v>
      </c>
      <c r="M5" s="5">
        <v>15</v>
      </c>
      <c r="N5" s="5">
        <v>6</v>
      </c>
      <c r="O5" s="5">
        <v>2</v>
      </c>
      <c r="P5" s="5">
        <v>14</v>
      </c>
      <c r="Q5" s="6">
        <v>8</v>
      </c>
    </row>
    <row r="6" spans="1:17" x14ac:dyDescent="0.25">
      <c r="A6" s="4" t="s">
        <v>3</v>
      </c>
      <c r="B6" s="46">
        <f>COUNT(E3:Q32)</f>
        <v>390</v>
      </c>
      <c r="E6" s="4">
        <v>15</v>
      </c>
      <c r="F6" s="5">
        <v>11</v>
      </c>
      <c r="G6" s="5">
        <v>7</v>
      </c>
      <c r="H6" s="5">
        <v>11</v>
      </c>
      <c r="I6" s="5">
        <v>6</v>
      </c>
      <c r="J6" s="5">
        <v>14</v>
      </c>
      <c r="K6" s="5">
        <v>10</v>
      </c>
      <c r="L6" s="5">
        <v>10</v>
      </c>
      <c r="M6" s="5">
        <v>11</v>
      </c>
      <c r="N6" s="5">
        <v>6</v>
      </c>
      <c r="O6" s="5">
        <v>8</v>
      </c>
      <c r="P6" s="5">
        <v>10</v>
      </c>
      <c r="Q6" s="6">
        <v>0</v>
      </c>
    </row>
    <row r="7" spans="1:17" ht="15.75" thickBot="1" x14ac:dyDescent="0.3">
      <c r="A7" s="7" t="s">
        <v>4</v>
      </c>
      <c r="B7" s="47">
        <f>AVERAGE(E3:Q32)</f>
        <v>7.9410256410256412</v>
      </c>
      <c r="E7" s="4">
        <v>13</v>
      </c>
      <c r="F7" s="5">
        <v>14</v>
      </c>
      <c r="G7" s="5">
        <v>4</v>
      </c>
      <c r="H7" s="5">
        <v>10</v>
      </c>
      <c r="I7" s="5">
        <v>11</v>
      </c>
      <c r="J7" s="5">
        <v>5</v>
      </c>
      <c r="K7" s="5">
        <v>5</v>
      </c>
      <c r="L7" s="5">
        <v>2</v>
      </c>
      <c r="M7" s="5">
        <v>10</v>
      </c>
      <c r="N7" s="5">
        <v>10</v>
      </c>
      <c r="O7" s="5">
        <v>12</v>
      </c>
      <c r="P7" s="5">
        <v>4</v>
      </c>
      <c r="Q7" s="6">
        <v>11</v>
      </c>
    </row>
    <row r="8" spans="1:17" x14ac:dyDescent="0.25">
      <c r="E8" s="4">
        <v>14</v>
      </c>
      <c r="F8" s="5">
        <v>2</v>
      </c>
      <c r="G8" s="5">
        <v>13</v>
      </c>
      <c r="H8" s="5">
        <v>10</v>
      </c>
      <c r="I8" s="5">
        <v>5</v>
      </c>
      <c r="J8" s="5">
        <v>0</v>
      </c>
      <c r="K8" s="5">
        <v>11</v>
      </c>
      <c r="L8" s="5">
        <v>8</v>
      </c>
      <c r="M8" s="5">
        <v>1</v>
      </c>
      <c r="N8" s="5">
        <v>11</v>
      </c>
      <c r="O8" s="5">
        <v>0</v>
      </c>
      <c r="P8" s="5">
        <v>2</v>
      </c>
      <c r="Q8" s="6">
        <v>1</v>
      </c>
    </row>
    <row r="9" spans="1:17" x14ac:dyDescent="0.25">
      <c r="E9" s="4">
        <v>13</v>
      </c>
      <c r="F9" s="5">
        <v>11</v>
      </c>
      <c r="G9" s="5">
        <v>8</v>
      </c>
      <c r="H9" s="5">
        <v>6</v>
      </c>
      <c r="I9" s="5">
        <v>7</v>
      </c>
      <c r="J9" s="5">
        <v>2</v>
      </c>
      <c r="K9" s="5">
        <v>5</v>
      </c>
      <c r="L9" s="5">
        <v>10</v>
      </c>
      <c r="M9" s="5">
        <v>14</v>
      </c>
      <c r="N9" s="5">
        <v>5</v>
      </c>
      <c r="O9" s="5">
        <v>1</v>
      </c>
      <c r="P9" s="5">
        <v>14</v>
      </c>
      <c r="Q9" s="6">
        <v>6</v>
      </c>
    </row>
    <row r="10" spans="1:17" x14ac:dyDescent="0.25">
      <c r="E10" s="4">
        <v>3</v>
      </c>
      <c r="F10" s="5">
        <v>13</v>
      </c>
      <c r="G10" s="5">
        <v>13</v>
      </c>
      <c r="H10" s="5">
        <v>1</v>
      </c>
      <c r="I10" s="5">
        <v>5</v>
      </c>
      <c r="J10" s="5">
        <v>14</v>
      </c>
      <c r="K10" s="5">
        <v>13</v>
      </c>
      <c r="L10" s="5">
        <v>6</v>
      </c>
      <c r="M10" s="5">
        <v>13</v>
      </c>
      <c r="N10" s="5">
        <v>14</v>
      </c>
      <c r="O10" s="5">
        <v>4</v>
      </c>
      <c r="P10" s="5">
        <v>4</v>
      </c>
      <c r="Q10" s="6">
        <v>2</v>
      </c>
    </row>
    <row r="11" spans="1:17" x14ac:dyDescent="0.25">
      <c r="E11" s="4">
        <v>13</v>
      </c>
      <c r="F11" s="5">
        <v>3</v>
      </c>
      <c r="G11" s="5">
        <v>15</v>
      </c>
      <c r="H11" s="5">
        <v>5</v>
      </c>
      <c r="I11" s="5">
        <v>0</v>
      </c>
      <c r="J11" s="5">
        <v>11</v>
      </c>
      <c r="K11" s="5">
        <v>10</v>
      </c>
      <c r="L11" s="5">
        <v>4</v>
      </c>
      <c r="M11" s="5">
        <v>0</v>
      </c>
      <c r="N11" s="5">
        <v>13</v>
      </c>
      <c r="O11" s="5">
        <v>14</v>
      </c>
      <c r="P11" s="5">
        <v>0</v>
      </c>
      <c r="Q11" s="6">
        <v>7</v>
      </c>
    </row>
    <row r="12" spans="1:17" x14ac:dyDescent="0.25">
      <c r="E12" s="4">
        <v>13</v>
      </c>
      <c r="F12" s="5">
        <v>1</v>
      </c>
      <c r="G12" s="5">
        <v>9</v>
      </c>
      <c r="H12" s="5">
        <v>14</v>
      </c>
      <c r="I12" s="5">
        <v>9</v>
      </c>
      <c r="J12" s="5">
        <v>8</v>
      </c>
      <c r="K12" s="5">
        <v>2</v>
      </c>
      <c r="L12" s="5">
        <v>10</v>
      </c>
      <c r="M12" s="5">
        <v>14</v>
      </c>
      <c r="N12" s="5">
        <v>15</v>
      </c>
      <c r="O12" s="5">
        <v>12</v>
      </c>
      <c r="P12" s="5">
        <v>14</v>
      </c>
      <c r="Q12" s="6">
        <v>8</v>
      </c>
    </row>
    <row r="13" spans="1:17" x14ac:dyDescent="0.25">
      <c r="E13" s="4">
        <v>14</v>
      </c>
      <c r="F13" s="5">
        <v>15</v>
      </c>
      <c r="G13" s="5">
        <v>8</v>
      </c>
      <c r="H13" s="5">
        <v>7</v>
      </c>
      <c r="I13" s="5">
        <v>9</v>
      </c>
      <c r="J13" s="5">
        <v>10</v>
      </c>
      <c r="K13" s="5">
        <v>4</v>
      </c>
      <c r="L13" s="5">
        <v>6</v>
      </c>
      <c r="M13" s="5">
        <v>7</v>
      </c>
      <c r="N13" s="5">
        <v>1</v>
      </c>
      <c r="O13" s="5">
        <v>6</v>
      </c>
      <c r="P13" s="5">
        <v>5</v>
      </c>
      <c r="Q13" s="6">
        <v>12</v>
      </c>
    </row>
    <row r="14" spans="1:17" x14ac:dyDescent="0.25">
      <c r="E14" s="4">
        <v>13</v>
      </c>
      <c r="F14" s="5">
        <v>3</v>
      </c>
      <c r="G14" s="5">
        <v>4</v>
      </c>
      <c r="H14" s="5">
        <v>12</v>
      </c>
      <c r="I14" s="5">
        <v>2</v>
      </c>
      <c r="J14" s="5">
        <v>12</v>
      </c>
      <c r="K14" s="5">
        <v>6</v>
      </c>
      <c r="L14" s="5">
        <v>11</v>
      </c>
      <c r="M14" s="5">
        <v>8</v>
      </c>
      <c r="N14" s="5">
        <v>6</v>
      </c>
      <c r="O14" s="5">
        <v>0</v>
      </c>
      <c r="P14" s="5">
        <v>2</v>
      </c>
      <c r="Q14" s="6">
        <v>6</v>
      </c>
    </row>
    <row r="15" spans="1:17" x14ac:dyDescent="0.25">
      <c r="E15" s="4">
        <v>13</v>
      </c>
      <c r="F15" s="5">
        <v>5</v>
      </c>
      <c r="G15" s="5">
        <v>5</v>
      </c>
      <c r="H15" s="5">
        <v>15</v>
      </c>
      <c r="I15" s="5">
        <v>4</v>
      </c>
      <c r="J15" s="5">
        <v>11</v>
      </c>
      <c r="K15" s="5">
        <v>14</v>
      </c>
      <c r="L15" s="5">
        <v>9</v>
      </c>
      <c r="M15" s="5">
        <v>15</v>
      </c>
      <c r="N15" s="5">
        <v>8</v>
      </c>
      <c r="O15" s="5">
        <v>6</v>
      </c>
      <c r="P15" s="5">
        <v>6</v>
      </c>
      <c r="Q15" s="6">
        <v>10</v>
      </c>
    </row>
    <row r="16" spans="1:17" x14ac:dyDescent="0.25">
      <c r="E16" s="4">
        <v>11</v>
      </c>
      <c r="F16" s="5">
        <v>3</v>
      </c>
      <c r="G16" s="5">
        <v>15</v>
      </c>
      <c r="H16" s="5">
        <v>12</v>
      </c>
      <c r="I16" s="5">
        <v>1</v>
      </c>
      <c r="J16" s="5">
        <v>15</v>
      </c>
      <c r="K16" s="5">
        <v>14</v>
      </c>
      <c r="L16" s="5">
        <v>2</v>
      </c>
      <c r="M16" s="5">
        <v>13</v>
      </c>
      <c r="N16" s="5">
        <v>4</v>
      </c>
      <c r="O16" s="5">
        <v>15</v>
      </c>
      <c r="P16" s="5">
        <v>13</v>
      </c>
      <c r="Q16" s="6">
        <v>3</v>
      </c>
    </row>
    <row r="17" spans="5:17" x14ac:dyDescent="0.25">
      <c r="E17" s="4">
        <v>0</v>
      </c>
      <c r="F17" s="5">
        <v>12</v>
      </c>
      <c r="G17" s="5">
        <v>12</v>
      </c>
      <c r="H17" s="5">
        <v>5</v>
      </c>
      <c r="I17" s="5">
        <v>2</v>
      </c>
      <c r="J17" s="5">
        <v>10</v>
      </c>
      <c r="K17" s="5">
        <v>2</v>
      </c>
      <c r="L17" s="5">
        <v>5</v>
      </c>
      <c r="M17" s="5">
        <v>2</v>
      </c>
      <c r="N17" s="5">
        <v>2</v>
      </c>
      <c r="O17" s="5">
        <v>10</v>
      </c>
      <c r="P17" s="5">
        <v>14</v>
      </c>
      <c r="Q17" s="6">
        <v>13</v>
      </c>
    </row>
    <row r="18" spans="5:17" x14ac:dyDescent="0.25">
      <c r="E18" s="4">
        <v>9</v>
      </c>
      <c r="F18" s="5">
        <v>11</v>
      </c>
      <c r="G18" s="5">
        <v>2</v>
      </c>
      <c r="H18" s="5">
        <v>14</v>
      </c>
      <c r="I18" s="5">
        <v>9</v>
      </c>
      <c r="J18" s="5">
        <v>10</v>
      </c>
      <c r="K18" s="5">
        <v>1</v>
      </c>
      <c r="L18" s="5">
        <v>2</v>
      </c>
      <c r="M18" s="5">
        <v>9</v>
      </c>
      <c r="N18" s="5">
        <v>4</v>
      </c>
      <c r="O18" s="5">
        <v>0</v>
      </c>
      <c r="P18" s="5">
        <v>4</v>
      </c>
      <c r="Q18" s="6">
        <v>7</v>
      </c>
    </row>
    <row r="19" spans="5:17" x14ac:dyDescent="0.25">
      <c r="E19" s="4">
        <v>10</v>
      </c>
      <c r="F19" s="5">
        <v>6</v>
      </c>
      <c r="G19" s="5">
        <v>3</v>
      </c>
      <c r="H19" s="5">
        <v>10</v>
      </c>
      <c r="I19" s="5">
        <v>13</v>
      </c>
      <c r="J19" s="5">
        <v>14</v>
      </c>
      <c r="K19" s="5">
        <v>14</v>
      </c>
      <c r="L19" s="5">
        <v>11</v>
      </c>
      <c r="M19" s="5">
        <v>3</v>
      </c>
      <c r="N19" s="5">
        <v>11</v>
      </c>
      <c r="O19" s="5">
        <v>4</v>
      </c>
      <c r="P19" s="5">
        <v>0</v>
      </c>
      <c r="Q19" s="6">
        <v>3</v>
      </c>
    </row>
    <row r="20" spans="5:17" x14ac:dyDescent="0.25">
      <c r="E20" s="4">
        <v>8</v>
      </c>
      <c r="F20" s="5">
        <v>0</v>
      </c>
      <c r="G20" s="5">
        <v>9</v>
      </c>
      <c r="H20" s="5">
        <v>5</v>
      </c>
      <c r="I20" s="5">
        <v>1</v>
      </c>
      <c r="J20" s="5">
        <v>4</v>
      </c>
      <c r="K20" s="5">
        <v>11</v>
      </c>
      <c r="L20" s="5">
        <v>5</v>
      </c>
      <c r="M20" s="5">
        <v>0</v>
      </c>
      <c r="N20" s="5">
        <v>9</v>
      </c>
      <c r="O20" s="5">
        <v>14</v>
      </c>
      <c r="P20" s="5">
        <v>15</v>
      </c>
      <c r="Q20" s="6">
        <v>3</v>
      </c>
    </row>
    <row r="21" spans="5:17" x14ac:dyDescent="0.25">
      <c r="E21" s="4">
        <v>5</v>
      </c>
      <c r="F21" s="5">
        <v>9</v>
      </c>
      <c r="G21" s="5">
        <v>6</v>
      </c>
      <c r="H21" s="5">
        <v>1</v>
      </c>
      <c r="I21" s="5">
        <v>11</v>
      </c>
      <c r="J21" s="5">
        <v>13</v>
      </c>
      <c r="K21" s="5">
        <v>14</v>
      </c>
      <c r="L21" s="5">
        <v>10</v>
      </c>
      <c r="M21" s="5">
        <v>10</v>
      </c>
      <c r="N21" s="5">
        <v>9</v>
      </c>
      <c r="O21" s="5">
        <v>3</v>
      </c>
      <c r="P21" s="5">
        <v>5</v>
      </c>
      <c r="Q21" s="6">
        <v>5</v>
      </c>
    </row>
    <row r="22" spans="5:17" x14ac:dyDescent="0.25">
      <c r="E22" s="4">
        <v>4</v>
      </c>
      <c r="F22" s="5">
        <v>0</v>
      </c>
      <c r="G22" s="5">
        <v>6</v>
      </c>
      <c r="H22" s="5">
        <v>11</v>
      </c>
      <c r="I22" s="5">
        <v>4</v>
      </c>
      <c r="J22" s="5">
        <v>13</v>
      </c>
      <c r="K22" s="5">
        <v>11</v>
      </c>
      <c r="L22" s="5">
        <v>3</v>
      </c>
      <c r="M22" s="5">
        <v>14</v>
      </c>
      <c r="N22" s="5">
        <v>6</v>
      </c>
      <c r="O22" s="5">
        <v>10</v>
      </c>
      <c r="P22" s="5">
        <v>8</v>
      </c>
      <c r="Q22" s="6">
        <v>15</v>
      </c>
    </row>
    <row r="23" spans="5:17" x14ac:dyDescent="0.25">
      <c r="E23" s="4">
        <v>11</v>
      </c>
      <c r="F23" s="5">
        <v>8</v>
      </c>
      <c r="G23" s="5">
        <v>12</v>
      </c>
      <c r="H23" s="5">
        <v>6</v>
      </c>
      <c r="I23" s="5">
        <v>10</v>
      </c>
      <c r="J23" s="5">
        <v>14</v>
      </c>
      <c r="K23" s="5">
        <v>6</v>
      </c>
      <c r="L23" s="5">
        <v>5</v>
      </c>
      <c r="M23" s="5">
        <v>5</v>
      </c>
      <c r="N23" s="5">
        <v>12</v>
      </c>
      <c r="O23" s="5">
        <v>0</v>
      </c>
      <c r="P23" s="5">
        <v>1</v>
      </c>
      <c r="Q23" s="6">
        <v>5</v>
      </c>
    </row>
    <row r="24" spans="5:17" x14ac:dyDescent="0.25">
      <c r="E24" s="4">
        <v>0</v>
      </c>
      <c r="F24" s="5">
        <v>15</v>
      </c>
      <c r="G24" s="5">
        <v>10</v>
      </c>
      <c r="H24" s="5">
        <v>11</v>
      </c>
      <c r="I24" s="5">
        <v>15</v>
      </c>
      <c r="J24" s="5">
        <v>6</v>
      </c>
      <c r="K24" s="5">
        <v>14</v>
      </c>
      <c r="L24" s="5">
        <v>9</v>
      </c>
      <c r="M24" s="5">
        <v>6</v>
      </c>
      <c r="N24" s="5">
        <v>13</v>
      </c>
      <c r="O24" s="5">
        <v>5</v>
      </c>
      <c r="P24" s="5">
        <v>3</v>
      </c>
      <c r="Q24" s="6">
        <v>11</v>
      </c>
    </row>
    <row r="25" spans="5:17" x14ac:dyDescent="0.25">
      <c r="E25" s="4">
        <v>6</v>
      </c>
      <c r="F25" s="5">
        <v>14</v>
      </c>
      <c r="G25" s="5">
        <v>13</v>
      </c>
      <c r="H25" s="5">
        <v>14</v>
      </c>
      <c r="I25" s="5">
        <v>12</v>
      </c>
      <c r="J25" s="5">
        <v>12</v>
      </c>
      <c r="K25" s="5">
        <v>0</v>
      </c>
      <c r="L25" s="5">
        <v>8</v>
      </c>
      <c r="M25" s="5">
        <v>15</v>
      </c>
      <c r="N25" s="5">
        <v>13</v>
      </c>
      <c r="O25" s="5">
        <v>7</v>
      </c>
      <c r="P25" s="5">
        <v>4</v>
      </c>
      <c r="Q25" s="6">
        <v>9</v>
      </c>
    </row>
    <row r="26" spans="5:17" x14ac:dyDescent="0.25">
      <c r="E26" s="4">
        <v>10</v>
      </c>
      <c r="F26" s="5">
        <v>3</v>
      </c>
      <c r="G26" s="5">
        <v>12</v>
      </c>
      <c r="H26" s="5">
        <v>2</v>
      </c>
      <c r="I26" s="5">
        <v>6</v>
      </c>
      <c r="J26" s="5">
        <v>4</v>
      </c>
      <c r="K26" s="5">
        <v>12</v>
      </c>
      <c r="L26" s="5">
        <v>7</v>
      </c>
      <c r="M26" s="5">
        <v>2</v>
      </c>
      <c r="N26" s="5">
        <v>6</v>
      </c>
      <c r="O26" s="5">
        <v>9</v>
      </c>
      <c r="P26" s="5">
        <v>5</v>
      </c>
      <c r="Q26" s="6">
        <v>2</v>
      </c>
    </row>
    <row r="27" spans="5:17" x14ac:dyDescent="0.25">
      <c r="E27" s="4">
        <v>8</v>
      </c>
      <c r="F27" s="5">
        <v>4</v>
      </c>
      <c r="G27" s="5">
        <v>15</v>
      </c>
      <c r="H27" s="5">
        <v>4</v>
      </c>
      <c r="I27" s="5">
        <v>7</v>
      </c>
      <c r="J27" s="5">
        <v>10</v>
      </c>
      <c r="K27" s="5">
        <v>5</v>
      </c>
      <c r="L27" s="5">
        <v>6</v>
      </c>
      <c r="M27" s="5">
        <v>15</v>
      </c>
      <c r="N27" s="5">
        <v>13</v>
      </c>
      <c r="O27" s="5">
        <v>6</v>
      </c>
      <c r="P27" s="5">
        <v>3</v>
      </c>
      <c r="Q27" s="6">
        <v>0</v>
      </c>
    </row>
    <row r="28" spans="5:17" x14ac:dyDescent="0.25">
      <c r="E28" s="4">
        <v>1</v>
      </c>
      <c r="F28" s="5">
        <v>3</v>
      </c>
      <c r="G28" s="5">
        <v>13</v>
      </c>
      <c r="H28" s="5">
        <v>13</v>
      </c>
      <c r="I28" s="5">
        <v>7</v>
      </c>
      <c r="J28" s="5">
        <v>5</v>
      </c>
      <c r="K28" s="5">
        <v>6</v>
      </c>
      <c r="L28" s="5">
        <v>0</v>
      </c>
      <c r="M28" s="5">
        <v>1</v>
      </c>
      <c r="N28" s="5">
        <v>0</v>
      </c>
      <c r="O28" s="5">
        <v>1</v>
      </c>
      <c r="P28" s="5">
        <v>11</v>
      </c>
      <c r="Q28" s="6">
        <v>9</v>
      </c>
    </row>
    <row r="29" spans="5:17" x14ac:dyDescent="0.25">
      <c r="E29" s="4">
        <v>8</v>
      </c>
      <c r="F29" s="5">
        <v>15</v>
      </c>
      <c r="G29" s="5">
        <v>6</v>
      </c>
      <c r="H29" s="5">
        <v>7</v>
      </c>
      <c r="I29" s="5">
        <v>15</v>
      </c>
      <c r="J29" s="5">
        <v>9</v>
      </c>
      <c r="K29" s="5">
        <v>10</v>
      </c>
      <c r="L29" s="5">
        <v>7</v>
      </c>
      <c r="M29" s="5">
        <v>12</v>
      </c>
      <c r="N29" s="5">
        <v>3</v>
      </c>
      <c r="O29" s="5">
        <v>5</v>
      </c>
      <c r="P29" s="5">
        <v>14</v>
      </c>
      <c r="Q29" s="6">
        <v>14</v>
      </c>
    </row>
    <row r="30" spans="5:17" x14ac:dyDescent="0.25">
      <c r="E30" s="4">
        <v>5</v>
      </c>
      <c r="F30" s="5">
        <v>4</v>
      </c>
      <c r="G30" s="5">
        <v>3</v>
      </c>
      <c r="H30" s="5">
        <v>15</v>
      </c>
      <c r="I30" s="5">
        <v>9</v>
      </c>
      <c r="J30" s="5">
        <v>10</v>
      </c>
      <c r="K30" s="5">
        <v>9</v>
      </c>
      <c r="L30" s="5">
        <v>12</v>
      </c>
      <c r="M30" s="5">
        <v>8</v>
      </c>
      <c r="N30" s="5">
        <v>5</v>
      </c>
      <c r="O30" s="5">
        <v>7</v>
      </c>
      <c r="P30" s="5">
        <v>9</v>
      </c>
      <c r="Q30" s="6">
        <v>12</v>
      </c>
    </row>
    <row r="31" spans="5:17" x14ac:dyDescent="0.25">
      <c r="E31" s="4">
        <v>2</v>
      </c>
      <c r="F31" s="5">
        <v>9</v>
      </c>
      <c r="G31" s="5">
        <v>2</v>
      </c>
      <c r="H31" s="5">
        <v>13</v>
      </c>
      <c r="I31" s="5">
        <v>14</v>
      </c>
      <c r="J31" s="5">
        <v>0</v>
      </c>
      <c r="K31" s="5">
        <v>6</v>
      </c>
      <c r="L31" s="5">
        <v>10</v>
      </c>
      <c r="M31" s="5">
        <v>2</v>
      </c>
      <c r="N31" s="5">
        <v>9</v>
      </c>
      <c r="O31" s="5">
        <v>14</v>
      </c>
      <c r="P31" s="5">
        <v>14</v>
      </c>
      <c r="Q31" s="6">
        <v>13</v>
      </c>
    </row>
    <row r="32" spans="5:17" ht="15.75" thickBot="1" x14ac:dyDescent="0.3">
      <c r="E32" s="7">
        <v>1</v>
      </c>
      <c r="F32" s="8">
        <v>15</v>
      </c>
      <c r="G32" s="8">
        <v>9</v>
      </c>
      <c r="H32" s="8">
        <v>2</v>
      </c>
      <c r="I32" s="8">
        <v>1</v>
      </c>
      <c r="J32" s="8">
        <v>10</v>
      </c>
      <c r="K32" s="8">
        <v>7</v>
      </c>
      <c r="L32" s="8">
        <v>13</v>
      </c>
      <c r="M32" s="8">
        <v>12</v>
      </c>
      <c r="N32" s="8">
        <v>15</v>
      </c>
      <c r="O32" s="8">
        <v>15</v>
      </c>
      <c r="P32" s="8">
        <v>9</v>
      </c>
      <c r="Q32" s="9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FD73-496D-4A2E-A5BE-92A6FA9CA8DD}">
  <dimension ref="A1:N17"/>
  <sheetViews>
    <sheetView tabSelected="1" topLeftCell="A4" workbookViewId="0">
      <selection activeCell="M18" sqref="M18"/>
    </sheetView>
  </sheetViews>
  <sheetFormatPr defaultRowHeight="15" x14ac:dyDescent="0.25"/>
  <sheetData>
    <row r="1" spans="1:14" ht="23.25" x14ac:dyDescent="0.35">
      <c r="A1" s="11" t="s">
        <v>6</v>
      </c>
    </row>
    <row r="2" spans="1:14" ht="15.75" thickBot="1" x14ac:dyDescent="0.3"/>
    <row r="3" spans="1:14" x14ac:dyDescent="0.25">
      <c r="A3" s="49" t="s">
        <v>7</v>
      </c>
      <c r="B3" s="51" t="s">
        <v>8</v>
      </c>
      <c r="C3" s="52"/>
      <c r="D3" s="52"/>
      <c r="E3" s="52"/>
      <c r="F3" s="52"/>
      <c r="G3" s="52"/>
      <c r="H3" s="52"/>
      <c r="I3" s="52"/>
      <c r="J3" s="52"/>
      <c r="K3" s="52"/>
      <c r="L3" s="53"/>
      <c r="M3" s="54" t="s">
        <v>9</v>
      </c>
      <c r="N3" s="56" t="s">
        <v>10</v>
      </c>
    </row>
    <row r="4" spans="1:14" ht="87.75" thickBot="1" x14ac:dyDescent="0.3">
      <c r="A4" s="50"/>
      <c r="B4" s="25" t="s">
        <v>11</v>
      </c>
      <c r="C4" s="26" t="s">
        <v>12</v>
      </c>
      <c r="D4" s="27" t="s">
        <v>13</v>
      </c>
      <c r="E4" s="27" t="s">
        <v>14</v>
      </c>
      <c r="F4" s="27" t="s">
        <v>15</v>
      </c>
      <c r="G4" s="27" t="s">
        <v>16</v>
      </c>
      <c r="H4" s="27" t="s">
        <v>17</v>
      </c>
      <c r="I4" s="27" t="s">
        <v>18</v>
      </c>
      <c r="J4" s="27" t="s">
        <v>19</v>
      </c>
      <c r="K4" s="27" t="s">
        <v>20</v>
      </c>
      <c r="L4" s="28" t="s">
        <v>21</v>
      </c>
      <c r="M4" s="55"/>
      <c r="N4" s="57"/>
    </row>
    <row r="5" spans="1:14" ht="16.5" thickBot="1" x14ac:dyDescent="0.3">
      <c r="A5" s="29" t="s">
        <v>22</v>
      </c>
      <c r="B5" s="13">
        <v>1</v>
      </c>
      <c r="C5" s="14">
        <v>1</v>
      </c>
      <c r="D5" s="15">
        <v>2</v>
      </c>
      <c r="E5" s="15">
        <v>1</v>
      </c>
      <c r="F5" s="15">
        <v>2</v>
      </c>
      <c r="G5" s="15">
        <v>1</v>
      </c>
      <c r="H5" s="15">
        <v>2</v>
      </c>
      <c r="I5" s="15">
        <v>1</v>
      </c>
      <c r="J5" s="15">
        <v>2</v>
      </c>
      <c r="K5" s="15">
        <v>1</v>
      </c>
      <c r="L5" s="16">
        <v>2</v>
      </c>
      <c r="M5" s="32">
        <f>AVERAGEA(B5:L5)</f>
        <v>1.4545454545454546</v>
      </c>
      <c r="N5" s="33">
        <f>MAX(B5:L5)</f>
        <v>2</v>
      </c>
    </row>
    <row r="6" spans="1:14" ht="16.5" thickBot="1" x14ac:dyDescent="0.3">
      <c r="A6" s="30" t="s">
        <v>23</v>
      </c>
      <c r="B6" s="17">
        <v>1</v>
      </c>
      <c r="C6" s="18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19">
        <v>3</v>
      </c>
      <c r="J6" s="19">
        <v>1</v>
      </c>
      <c r="K6" s="19">
        <v>1</v>
      </c>
      <c r="L6" s="20">
        <v>1</v>
      </c>
      <c r="M6" s="32">
        <f t="shared" ref="M6:M14" si="0">AVERAGEA(B6:L6)</f>
        <v>1.1818181818181819</v>
      </c>
      <c r="N6" s="33">
        <f t="shared" ref="N6:N14" si="1">MAX(B6:L6)</f>
        <v>3</v>
      </c>
    </row>
    <row r="7" spans="1:14" ht="16.5" thickBot="1" x14ac:dyDescent="0.3">
      <c r="A7" s="30" t="s">
        <v>24</v>
      </c>
      <c r="B7" s="17">
        <v>2</v>
      </c>
      <c r="C7" s="18">
        <v>1</v>
      </c>
      <c r="D7" s="19">
        <v>1</v>
      </c>
      <c r="E7" s="19">
        <v>1</v>
      </c>
      <c r="F7" s="19">
        <v>1</v>
      </c>
      <c r="G7" s="19">
        <v>1</v>
      </c>
      <c r="H7" s="19">
        <v>1</v>
      </c>
      <c r="I7" s="19">
        <v>1</v>
      </c>
      <c r="J7" s="19">
        <v>1</v>
      </c>
      <c r="K7" s="19">
        <v>1</v>
      </c>
      <c r="L7" s="20">
        <v>1</v>
      </c>
      <c r="M7" s="32">
        <f t="shared" si="0"/>
        <v>1.0909090909090908</v>
      </c>
      <c r="N7" s="33">
        <f t="shared" si="1"/>
        <v>2</v>
      </c>
    </row>
    <row r="8" spans="1:14" ht="16.5" thickBot="1" x14ac:dyDescent="0.3">
      <c r="A8" s="30" t="s">
        <v>25</v>
      </c>
      <c r="B8" s="17">
        <v>1</v>
      </c>
      <c r="C8" s="18">
        <v>1</v>
      </c>
      <c r="D8" s="19">
        <v>1</v>
      </c>
      <c r="E8" s="19">
        <v>1</v>
      </c>
      <c r="F8" s="19">
        <v>1</v>
      </c>
      <c r="G8" s="19">
        <v>5</v>
      </c>
      <c r="H8" s="19">
        <v>1</v>
      </c>
      <c r="I8" s="19">
        <v>1</v>
      </c>
      <c r="J8" s="19">
        <v>1</v>
      </c>
      <c r="K8" s="19">
        <v>1</v>
      </c>
      <c r="L8" s="20">
        <v>1</v>
      </c>
      <c r="M8" s="32">
        <f t="shared" si="0"/>
        <v>1.3636363636363635</v>
      </c>
      <c r="N8" s="33">
        <f t="shared" si="1"/>
        <v>5</v>
      </c>
    </row>
    <row r="9" spans="1:14" ht="16.5" thickBot="1" x14ac:dyDescent="0.3">
      <c r="A9" s="30" t="s">
        <v>26</v>
      </c>
      <c r="B9" s="17">
        <v>1</v>
      </c>
      <c r="C9" s="18">
        <v>4</v>
      </c>
      <c r="D9" s="19">
        <v>5</v>
      </c>
      <c r="E9" s="19">
        <v>4</v>
      </c>
      <c r="F9" s="19">
        <v>2</v>
      </c>
      <c r="G9" s="19">
        <v>4</v>
      </c>
      <c r="H9" s="19">
        <v>3</v>
      </c>
      <c r="I9" s="19">
        <v>4</v>
      </c>
      <c r="J9" s="19">
        <v>2</v>
      </c>
      <c r="K9" s="19">
        <v>3</v>
      </c>
      <c r="L9" s="20">
        <v>2</v>
      </c>
      <c r="M9" s="32">
        <f t="shared" si="0"/>
        <v>3.0909090909090908</v>
      </c>
      <c r="N9" s="33">
        <f t="shared" si="1"/>
        <v>5</v>
      </c>
    </row>
    <row r="10" spans="1:14" ht="16.5" thickBot="1" x14ac:dyDescent="0.3">
      <c r="A10" s="30" t="s">
        <v>27</v>
      </c>
      <c r="B10" s="17">
        <v>3</v>
      </c>
      <c r="C10" s="18">
        <v>1</v>
      </c>
      <c r="D10" s="19">
        <v>2</v>
      </c>
      <c r="E10" s="19">
        <v>1</v>
      </c>
      <c r="F10" s="19">
        <v>2</v>
      </c>
      <c r="G10" s="19">
        <v>1</v>
      </c>
      <c r="H10" s="19">
        <v>2</v>
      </c>
      <c r="I10" s="19">
        <v>1</v>
      </c>
      <c r="J10" s="19">
        <v>1</v>
      </c>
      <c r="K10" s="19">
        <v>1</v>
      </c>
      <c r="L10" s="20">
        <v>2</v>
      </c>
      <c r="M10" s="32">
        <f t="shared" si="0"/>
        <v>1.5454545454545454</v>
      </c>
      <c r="N10" s="33">
        <f t="shared" si="1"/>
        <v>3</v>
      </c>
    </row>
    <row r="11" spans="1:14" ht="16.5" thickBot="1" x14ac:dyDescent="0.3">
      <c r="A11" s="30" t="s">
        <v>28</v>
      </c>
      <c r="B11" s="17">
        <v>1</v>
      </c>
      <c r="C11" s="18">
        <v>2</v>
      </c>
      <c r="D11" s="19">
        <v>3</v>
      </c>
      <c r="E11" s="19">
        <v>1</v>
      </c>
      <c r="F11" s="19">
        <v>2</v>
      </c>
      <c r="G11" s="19">
        <v>1</v>
      </c>
      <c r="H11" s="19">
        <v>4</v>
      </c>
      <c r="I11" s="19">
        <v>1</v>
      </c>
      <c r="J11" s="19">
        <v>1</v>
      </c>
      <c r="K11" s="19">
        <v>1</v>
      </c>
      <c r="L11" s="20">
        <v>1</v>
      </c>
      <c r="M11" s="32">
        <f t="shared" si="0"/>
        <v>1.6363636363636365</v>
      </c>
      <c r="N11" s="33">
        <f t="shared" si="1"/>
        <v>4</v>
      </c>
    </row>
    <row r="12" spans="1:14" ht="16.5" thickBot="1" x14ac:dyDescent="0.3">
      <c r="A12" s="30" t="s">
        <v>29</v>
      </c>
      <c r="B12" s="17">
        <v>1</v>
      </c>
      <c r="C12" s="18">
        <v>1</v>
      </c>
      <c r="D12" s="19">
        <v>1</v>
      </c>
      <c r="E12" s="19">
        <v>1</v>
      </c>
      <c r="F12" s="19">
        <v>1</v>
      </c>
      <c r="G12" s="19">
        <v>2</v>
      </c>
      <c r="H12" s="19">
        <v>1</v>
      </c>
      <c r="I12" s="19">
        <v>1</v>
      </c>
      <c r="J12" s="19">
        <v>1</v>
      </c>
      <c r="K12" s="19">
        <v>1</v>
      </c>
      <c r="L12" s="20">
        <v>1</v>
      </c>
      <c r="M12" s="32">
        <f t="shared" si="0"/>
        <v>1.0909090909090908</v>
      </c>
      <c r="N12" s="33">
        <f t="shared" si="1"/>
        <v>2</v>
      </c>
    </row>
    <row r="13" spans="1:14" ht="16.5" thickBot="1" x14ac:dyDescent="0.3">
      <c r="A13" s="30" t="s">
        <v>30</v>
      </c>
      <c r="B13" s="17">
        <v>1</v>
      </c>
      <c r="C13" s="18">
        <v>2</v>
      </c>
      <c r="D13" s="19">
        <v>2</v>
      </c>
      <c r="E13" s="19">
        <v>4</v>
      </c>
      <c r="F13" s="19">
        <v>2</v>
      </c>
      <c r="G13" s="19">
        <v>2</v>
      </c>
      <c r="H13" s="19">
        <v>4</v>
      </c>
      <c r="I13" s="19">
        <v>2</v>
      </c>
      <c r="J13" s="19">
        <v>2</v>
      </c>
      <c r="K13" s="19">
        <v>2</v>
      </c>
      <c r="L13" s="20">
        <v>1</v>
      </c>
      <c r="M13" s="32">
        <f t="shared" si="0"/>
        <v>2.1818181818181817</v>
      </c>
      <c r="N13" s="33">
        <f t="shared" si="1"/>
        <v>4</v>
      </c>
    </row>
    <row r="14" spans="1:14" ht="16.5" thickBot="1" x14ac:dyDescent="0.3">
      <c r="A14" s="31" t="s">
        <v>31</v>
      </c>
      <c r="B14" s="21">
        <v>1</v>
      </c>
      <c r="C14" s="22">
        <v>5</v>
      </c>
      <c r="D14" s="23">
        <v>5</v>
      </c>
      <c r="E14" s="23">
        <v>5</v>
      </c>
      <c r="F14" s="23">
        <v>5</v>
      </c>
      <c r="G14" s="23">
        <v>4</v>
      </c>
      <c r="H14" s="23">
        <v>5</v>
      </c>
      <c r="I14" s="23">
        <v>5</v>
      </c>
      <c r="J14" s="23">
        <v>5</v>
      </c>
      <c r="K14" s="23">
        <v>5</v>
      </c>
      <c r="L14" s="24">
        <v>5</v>
      </c>
      <c r="M14" s="32">
        <f t="shared" si="0"/>
        <v>4.5454545454545459</v>
      </c>
      <c r="N14" s="33">
        <f t="shared" si="1"/>
        <v>5</v>
      </c>
    </row>
    <row r="16" spans="1:14" x14ac:dyDescent="0.25">
      <c r="J16" s="48" t="s">
        <v>141</v>
      </c>
      <c r="K16" s="48"/>
      <c r="L16" s="48"/>
      <c r="M16" s="10">
        <f>AVERAGE(M5:M14)</f>
        <v>1.918181818181818</v>
      </c>
    </row>
    <row r="17" spans="10:13" x14ac:dyDescent="0.25">
      <c r="J17" s="48" t="s">
        <v>142</v>
      </c>
      <c r="K17" s="48"/>
      <c r="L17" s="48"/>
      <c r="M17" s="10">
        <f>MIN(N5:N14)</f>
        <v>2</v>
      </c>
    </row>
  </sheetData>
  <mergeCells count="6">
    <mergeCell ref="J17:L17"/>
    <mergeCell ref="A3:A4"/>
    <mergeCell ref="B3:L3"/>
    <mergeCell ref="M3:M4"/>
    <mergeCell ref="N3:N4"/>
    <mergeCell ref="J16:L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D651-47D6-4969-B1C5-7B338C47369A}">
  <dimension ref="A1:H103"/>
  <sheetViews>
    <sheetView workbookViewId="0">
      <selection activeCell="H8" sqref="H8"/>
    </sheetView>
  </sheetViews>
  <sheetFormatPr defaultRowHeight="15" x14ac:dyDescent="0.25"/>
  <cols>
    <col min="2" max="4" width="9.7109375" customWidth="1"/>
    <col min="5" max="5" width="10.28515625" customWidth="1"/>
    <col min="6" max="6" width="16.42578125" customWidth="1"/>
    <col min="7" max="7" width="14.7109375" customWidth="1"/>
    <col min="8" max="8" width="14.85546875" customWidth="1"/>
  </cols>
  <sheetData>
    <row r="1" spans="1:8" ht="23.25" x14ac:dyDescent="0.35">
      <c r="A1" s="11" t="s">
        <v>32</v>
      </c>
    </row>
    <row r="2" spans="1:8" ht="23.25" x14ac:dyDescent="0.35">
      <c r="A2" s="11"/>
    </row>
    <row r="3" spans="1:8" ht="25.5" customHeight="1" x14ac:dyDescent="0.25">
      <c r="A3" s="58" t="s">
        <v>130</v>
      </c>
      <c r="B3" s="58"/>
      <c r="C3" s="58"/>
      <c r="D3" s="58"/>
      <c r="E3" s="58"/>
      <c r="F3" s="58"/>
      <c r="G3" s="58"/>
      <c r="H3" s="58"/>
    </row>
    <row r="4" spans="1:8" ht="30" x14ac:dyDescent="0.25">
      <c r="A4" s="37" t="s">
        <v>7</v>
      </c>
      <c r="B4" s="38" t="s">
        <v>126</v>
      </c>
      <c r="C4" s="38" t="s">
        <v>127</v>
      </c>
      <c r="D4" s="38" t="s">
        <v>128</v>
      </c>
      <c r="E4" s="38" t="s">
        <v>34</v>
      </c>
      <c r="F4" s="38" t="s">
        <v>35</v>
      </c>
      <c r="G4" s="38" t="s">
        <v>36</v>
      </c>
      <c r="H4" s="39" t="s">
        <v>33</v>
      </c>
    </row>
    <row r="5" spans="1:8" x14ac:dyDescent="0.25">
      <c r="A5" s="35" t="s">
        <v>37</v>
      </c>
      <c r="B5" s="34">
        <v>97</v>
      </c>
      <c r="C5" s="34">
        <v>95</v>
      </c>
      <c r="D5" s="34">
        <v>52</v>
      </c>
      <c r="E5" s="5">
        <f t="shared" ref="E5:E36" si="0">AVERAGE(B5:D5)</f>
        <v>81.333333333333329</v>
      </c>
      <c r="F5" s="5">
        <f t="shared" ref="F5:F36" si="1">MIN(B5:D5)</f>
        <v>52</v>
      </c>
      <c r="G5" s="5">
        <f t="shared" ref="G5:G36" si="2">MAX(B5:D5)</f>
        <v>97</v>
      </c>
      <c r="H5" s="36">
        <f t="shared" ref="H5:H36" si="3">SUM(B5:D5)</f>
        <v>244</v>
      </c>
    </row>
    <row r="6" spans="1:8" x14ac:dyDescent="0.25">
      <c r="A6" s="35" t="s">
        <v>38</v>
      </c>
      <c r="B6" s="34">
        <v>60</v>
      </c>
      <c r="C6" s="34">
        <v>3</v>
      </c>
      <c r="D6" s="34">
        <v>10</v>
      </c>
      <c r="E6" s="5">
        <f t="shared" si="0"/>
        <v>24.333333333333332</v>
      </c>
      <c r="F6" s="5">
        <f t="shared" si="1"/>
        <v>3</v>
      </c>
      <c r="G6" s="5">
        <f t="shared" si="2"/>
        <v>60</v>
      </c>
      <c r="H6" s="36">
        <f t="shared" si="3"/>
        <v>73</v>
      </c>
    </row>
    <row r="7" spans="1:8" x14ac:dyDescent="0.25">
      <c r="A7" s="35" t="s">
        <v>22</v>
      </c>
      <c r="B7" s="34">
        <v>12</v>
      </c>
      <c r="C7" s="34">
        <v>31</v>
      </c>
      <c r="D7" s="34">
        <v>87</v>
      </c>
      <c r="E7" s="5">
        <f t="shared" si="0"/>
        <v>43.333333333333336</v>
      </c>
      <c r="F7" s="5">
        <f t="shared" si="1"/>
        <v>12</v>
      </c>
      <c r="G7" s="5">
        <f t="shared" si="2"/>
        <v>87</v>
      </c>
      <c r="H7" s="36">
        <f t="shared" si="3"/>
        <v>130</v>
      </c>
    </row>
    <row r="8" spans="1:8" x14ac:dyDescent="0.25">
      <c r="A8" s="35" t="s">
        <v>22</v>
      </c>
      <c r="B8" s="34">
        <v>20</v>
      </c>
      <c r="C8" s="34">
        <v>84</v>
      </c>
      <c r="D8" s="34">
        <v>67</v>
      </c>
      <c r="E8" s="5">
        <f t="shared" si="0"/>
        <v>57</v>
      </c>
      <c r="F8" s="5">
        <f t="shared" si="1"/>
        <v>20</v>
      </c>
      <c r="G8" s="5">
        <f t="shared" si="2"/>
        <v>84</v>
      </c>
      <c r="H8" s="36">
        <f t="shared" si="3"/>
        <v>171</v>
      </c>
    </row>
    <row r="9" spans="1:8" x14ac:dyDescent="0.25">
      <c r="A9" s="35" t="s">
        <v>39</v>
      </c>
      <c r="B9" s="34">
        <v>86</v>
      </c>
      <c r="C9" s="34">
        <v>11</v>
      </c>
      <c r="D9" s="34">
        <v>98</v>
      </c>
      <c r="E9" s="5">
        <f t="shared" si="0"/>
        <v>65</v>
      </c>
      <c r="F9" s="5">
        <f t="shared" si="1"/>
        <v>11</v>
      </c>
      <c r="G9" s="5">
        <f t="shared" si="2"/>
        <v>98</v>
      </c>
      <c r="H9" s="36">
        <f t="shared" si="3"/>
        <v>195</v>
      </c>
    </row>
    <row r="10" spans="1:8" x14ac:dyDescent="0.25">
      <c r="A10" s="35" t="s">
        <v>40</v>
      </c>
      <c r="B10" s="34">
        <v>86</v>
      </c>
      <c r="C10" s="34">
        <v>54</v>
      </c>
      <c r="D10" s="34">
        <v>24</v>
      </c>
      <c r="E10" s="5">
        <f t="shared" si="0"/>
        <v>54.666666666666664</v>
      </c>
      <c r="F10" s="5">
        <f t="shared" si="1"/>
        <v>24</v>
      </c>
      <c r="G10" s="5">
        <f t="shared" si="2"/>
        <v>86</v>
      </c>
      <c r="H10" s="36">
        <f t="shared" si="3"/>
        <v>164</v>
      </c>
    </row>
    <row r="11" spans="1:8" x14ac:dyDescent="0.25">
      <c r="A11" s="35" t="s">
        <v>41</v>
      </c>
      <c r="B11" s="34">
        <v>10</v>
      </c>
      <c r="C11" s="34">
        <v>17</v>
      </c>
      <c r="D11" s="34">
        <v>19</v>
      </c>
      <c r="E11" s="5">
        <f t="shared" si="0"/>
        <v>15.333333333333334</v>
      </c>
      <c r="F11" s="5">
        <f t="shared" si="1"/>
        <v>10</v>
      </c>
      <c r="G11" s="5">
        <f t="shared" si="2"/>
        <v>19</v>
      </c>
      <c r="H11" s="36">
        <f t="shared" si="3"/>
        <v>46</v>
      </c>
    </row>
    <row r="12" spans="1:8" x14ac:dyDescent="0.25">
      <c r="A12" s="35" t="s">
        <v>42</v>
      </c>
      <c r="B12" s="34">
        <v>72</v>
      </c>
      <c r="C12" s="34">
        <v>48</v>
      </c>
      <c r="D12" s="34">
        <v>15</v>
      </c>
      <c r="E12" s="5">
        <f t="shared" si="0"/>
        <v>45</v>
      </c>
      <c r="F12" s="5">
        <f t="shared" si="1"/>
        <v>15</v>
      </c>
      <c r="G12" s="5">
        <f t="shared" si="2"/>
        <v>72</v>
      </c>
      <c r="H12" s="36">
        <f t="shared" si="3"/>
        <v>135</v>
      </c>
    </row>
    <row r="13" spans="1:8" x14ac:dyDescent="0.25">
      <c r="A13" s="35" t="s">
        <v>43</v>
      </c>
      <c r="B13" s="34">
        <v>72</v>
      </c>
      <c r="C13" s="34">
        <v>36</v>
      </c>
      <c r="D13" s="34">
        <v>16</v>
      </c>
      <c r="E13" s="5">
        <f t="shared" si="0"/>
        <v>41.333333333333336</v>
      </c>
      <c r="F13" s="5">
        <f t="shared" si="1"/>
        <v>16</v>
      </c>
      <c r="G13" s="5">
        <f t="shared" si="2"/>
        <v>72</v>
      </c>
      <c r="H13" s="36">
        <f t="shared" si="3"/>
        <v>124</v>
      </c>
    </row>
    <row r="14" spans="1:8" x14ac:dyDescent="0.25">
      <c r="A14" s="35" t="s">
        <v>44</v>
      </c>
      <c r="B14" s="34">
        <v>12</v>
      </c>
      <c r="C14" s="34">
        <v>18</v>
      </c>
      <c r="D14" s="34">
        <v>0</v>
      </c>
      <c r="E14" s="5">
        <f t="shared" si="0"/>
        <v>10</v>
      </c>
      <c r="F14" s="5">
        <f t="shared" si="1"/>
        <v>0</v>
      </c>
      <c r="G14" s="5">
        <f t="shared" si="2"/>
        <v>18</v>
      </c>
      <c r="H14" s="36">
        <f t="shared" si="3"/>
        <v>30</v>
      </c>
    </row>
    <row r="15" spans="1:8" x14ac:dyDescent="0.25">
      <c r="A15" s="35" t="s">
        <v>45</v>
      </c>
      <c r="B15" s="34">
        <v>21</v>
      </c>
      <c r="C15" s="34">
        <v>0</v>
      </c>
      <c r="D15" s="34">
        <v>9</v>
      </c>
      <c r="E15" s="5">
        <f t="shared" si="0"/>
        <v>10</v>
      </c>
      <c r="F15" s="5">
        <f t="shared" si="1"/>
        <v>0</v>
      </c>
      <c r="G15" s="5">
        <f t="shared" si="2"/>
        <v>21</v>
      </c>
      <c r="H15" s="36">
        <f t="shared" si="3"/>
        <v>30</v>
      </c>
    </row>
    <row r="16" spans="1:8" x14ac:dyDescent="0.25">
      <c r="A16" s="35" t="s">
        <v>46</v>
      </c>
      <c r="B16" s="34">
        <v>73</v>
      </c>
      <c r="C16" s="34">
        <v>70</v>
      </c>
      <c r="D16" s="34">
        <v>30</v>
      </c>
      <c r="E16" s="5">
        <f t="shared" si="0"/>
        <v>57.666666666666664</v>
      </c>
      <c r="F16" s="5">
        <f t="shared" si="1"/>
        <v>30</v>
      </c>
      <c r="G16" s="5">
        <f t="shared" si="2"/>
        <v>73</v>
      </c>
      <c r="H16" s="36">
        <f t="shared" si="3"/>
        <v>173</v>
      </c>
    </row>
    <row r="17" spans="1:8" x14ac:dyDescent="0.25">
      <c r="A17" s="35" t="s">
        <v>47</v>
      </c>
      <c r="B17" s="34">
        <v>32</v>
      </c>
      <c r="C17" s="34">
        <v>93</v>
      </c>
      <c r="D17" s="34">
        <v>41</v>
      </c>
      <c r="E17" s="5">
        <f t="shared" si="0"/>
        <v>55.333333333333336</v>
      </c>
      <c r="F17" s="5">
        <f t="shared" si="1"/>
        <v>32</v>
      </c>
      <c r="G17" s="5">
        <f t="shared" si="2"/>
        <v>93</v>
      </c>
      <c r="H17" s="36">
        <f t="shared" si="3"/>
        <v>166</v>
      </c>
    </row>
    <row r="18" spans="1:8" x14ac:dyDescent="0.25">
      <c r="A18" s="35" t="s">
        <v>48</v>
      </c>
      <c r="B18" s="34">
        <v>83</v>
      </c>
      <c r="C18" s="34">
        <v>12</v>
      </c>
      <c r="D18" s="34">
        <v>30</v>
      </c>
      <c r="E18" s="5">
        <f t="shared" si="0"/>
        <v>41.666666666666664</v>
      </c>
      <c r="F18" s="5">
        <f t="shared" si="1"/>
        <v>12</v>
      </c>
      <c r="G18" s="5">
        <f t="shared" si="2"/>
        <v>83</v>
      </c>
      <c r="H18" s="36">
        <f t="shared" si="3"/>
        <v>125</v>
      </c>
    </row>
    <row r="19" spans="1:8" x14ac:dyDescent="0.25">
      <c r="A19" s="35" t="s">
        <v>49</v>
      </c>
      <c r="B19" s="34">
        <v>5</v>
      </c>
      <c r="C19" s="34">
        <v>23</v>
      </c>
      <c r="D19" s="34">
        <v>28</v>
      </c>
      <c r="E19" s="5">
        <f t="shared" si="0"/>
        <v>18.666666666666668</v>
      </c>
      <c r="F19" s="5">
        <f t="shared" si="1"/>
        <v>5</v>
      </c>
      <c r="G19" s="5">
        <f t="shared" si="2"/>
        <v>28</v>
      </c>
      <c r="H19" s="36">
        <f t="shared" si="3"/>
        <v>56</v>
      </c>
    </row>
    <row r="20" spans="1:8" x14ac:dyDescent="0.25">
      <c r="A20" s="35" t="s">
        <v>50</v>
      </c>
      <c r="B20" s="34">
        <v>8</v>
      </c>
      <c r="C20" s="34">
        <v>1</v>
      </c>
      <c r="D20" s="34">
        <v>16</v>
      </c>
      <c r="E20" s="5">
        <f t="shared" si="0"/>
        <v>8.3333333333333339</v>
      </c>
      <c r="F20" s="5">
        <f t="shared" si="1"/>
        <v>1</v>
      </c>
      <c r="G20" s="5">
        <f t="shared" si="2"/>
        <v>16</v>
      </c>
      <c r="H20" s="36">
        <f t="shared" si="3"/>
        <v>25</v>
      </c>
    </row>
    <row r="21" spans="1:8" x14ac:dyDescent="0.25">
      <c r="A21" s="35" t="s">
        <v>51</v>
      </c>
      <c r="B21" s="34">
        <v>36</v>
      </c>
      <c r="C21" s="34">
        <v>86</v>
      </c>
      <c r="D21" s="34">
        <v>13</v>
      </c>
      <c r="E21" s="5">
        <f t="shared" si="0"/>
        <v>45</v>
      </c>
      <c r="F21" s="5">
        <f t="shared" si="1"/>
        <v>13</v>
      </c>
      <c r="G21" s="5">
        <f t="shared" si="2"/>
        <v>86</v>
      </c>
      <c r="H21" s="36">
        <f t="shared" si="3"/>
        <v>135</v>
      </c>
    </row>
    <row r="22" spans="1:8" x14ac:dyDescent="0.25">
      <c r="A22" s="35" t="s">
        <v>52</v>
      </c>
      <c r="B22" s="34">
        <v>92</v>
      </c>
      <c r="C22" s="34">
        <v>57</v>
      </c>
      <c r="D22" s="34">
        <v>60</v>
      </c>
      <c r="E22" s="5">
        <f t="shared" si="0"/>
        <v>69.666666666666671</v>
      </c>
      <c r="F22" s="5">
        <f t="shared" si="1"/>
        <v>57</v>
      </c>
      <c r="G22" s="5">
        <f t="shared" si="2"/>
        <v>92</v>
      </c>
      <c r="H22" s="36">
        <f t="shared" si="3"/>
        <v>209</v>
      </c>
    </row>
    <row r="23" spans="1:8" x14ac:dyDescent="0.25">
      <c r="A23" s="35" t="s">
        <v>30</v>
      </c>
      <c r="B23" s="34">
        <v>60</v>
      </c>
      <c r="C23" s="34">
        <v>57</v>
      </c>
      <c r="D23" s="34">
        <v>0</v>
      </c>
      <c r="E23" s="5">
        <f t="shared" si="0"/>
        <v>39</v>
      </c>
      <c r="F23" s="5">
        <f t="shared" si="1"/>
        <v>0</v>
      </c>
      <c r="G23" s="5">
        <f t="shared" si="2"/>
        <v>60</v>
      </c>
      <c r="H23" s="36">
        <f t="shared" si="3"/>
        <v>117</v>
      </c>
    </row>
    <row r="24" spans="1:8" x14ac:dyDescent="0.25">
      <c r="A24" s="35" t="s">
        <v>53</v>
      </c>
      <c r="B24" s="34">
        <v>66</v>
      </c>
      <c r="C24" s="34">
        <v>75</v>
      </c>
      <c r="D24" s="34">
        <v>85</v>
      </c>
      <c r="E24" s="5">
        <f t="shared" si="0"/>
        <v>75.333333333333329</v>
      </c>
      <c r="F24" s="5">
        <f t="shared" si="1"/>
        <v>66</v>
      </c>
      <c r="G24" s="5">
        <f t="shared" si="2"/>
        <v>85</v>
      </c>
      <c r="H24" s="36">
        <f t="shared" si="3"/>
        <v>226</v>
      </c>
    </row>
    <row r="25" spans="1:8" x14ac:dyDescent="0.25">
      <c r="A25" s="35" t="s">
        <v>54</v>
      </c>
      <c r="B25" s="34">
        <v>19</v>
      </c>
      <c r="C25" s="34">
        <v>2</v>
      </c>
      <c r="D25" s="34">
        <v>30</v>
      </c>
      <c r="E25" s="5">
        <f t="shared" si="0"/>
        <v>17</v>
      </c>
      <c r="F25" s="5">
        <f t="shared" si="1"/>
        <v>2</v>
      </c>
      <c r="G25" s="5">
        <f t="shared" si="2"/>
        <v>30</v>
      </c>
      <c r="H25" s="36">
        <f t="shared" si="3"/>
        <v>51</v>
      </c>
    </row>
    <row r="26" spans="1:8" x14ac:dyDescent="0.25">
      <c r="A26" s="35" t="s">
        <v>55</v>
      </c>
      <c r="B26" s="34">
        <v>63</v>
      </c>
      <c r="C26" s="34">
        <v>14</v>
      </c>
      <c r="D26" s="34">
        <v>11</v>
      </c>
      <c r="E26" s="5">
        <f t="shared" si="0"/>
        <v>29.333333333333332</v>
      </c>
      <c r="F26" s="5">
        <f t="shared" si="1"/>
        <v>11</v>
      </c>
      <c r="G26" s="5">
        <f t="shared" si="2"/>
        <v>63</v>
      </c>
      <c r="H26" s="36">
        <f t="shared" si="3"/>
        <v>88</v>
      </c>
    </row>
    <row r="27" spans="1:8" x14ac:dyDescent="0.25">
      <c r="A27" s="35" t="s">
        <v>56</v>
      </c>
      <c r="B27" s="34">
        <v>53</v>
      </c>
      <c r="C27" s="34">
        <v>70</v>
      </c>
      <c r="D27" s="34">
        <v>70</v>
      </c>
      <c r="E27" s="5">
        <f t="shared" si="0"/>
        <v>64.333333333333329</v>
      </c>
      <c r="F27" s="5">
        <f t="shared" si="1"/>
        <v>53</v>
      </c>
      <c r="G27" s="5">
        <f t="shared" si="2"/>
        <v>70</v>
      </c>
      <c r="H27" s="36">
        <f t="shared" si="3"/>
        <v>193</v>
      </c>
    </row>
    <row r="28" spans="1:8" x14ac:dyDescent="0.25">
      <c r="A28" s="35" t="s">
        <v>27</v>
      </c>
      <c r="B28" s="34">
        <v>3</v>
      </c>
      <c r="C28" s="34">
        <v>83</v>
      </c>
      <c r="D28" s="34">
        <v>72</v>
      </c>
      <c r="E28" s="5">
        <f t="shared" si="0"/>
        <v>52.666666666666664</v>
      </c>
      <c r="F28" s="5">
        <f t="shared" si="1"/>
        <v>3</v>
      </c>
      <c r="G28" s="5">
        <f t="shared" si="2"/>
        <v>83</v>
      </c>
      <c r="H28" s="36">
        <f t="shared" si="3"/>
        <v>158</v>
      </c>
    </row>
    <row r="29" spans="1:8" x14ac:dyDescent="0.25">
      <c r="A29" s="35" t="s">
        <v>57</v>
      </c>
      <c r="B29" s="34">
        <v>63</v>
      </c>
      <c r="C29" s="34">
        <v>15</v>
      </c>
      <c r="D29" s="34">
        <v>28</v>
      </c>
      <c r="E29" s="5">
        <f t="shared" si="0"/>
        <v>35.333333333333336</v>
      </c>
      <c r="F29" s="5">
        <f t="shared" si="1"/>
        <v>15</v>
      </c>
      <c r="G29" s="5">
        <f t="shared" si="2"/>
        <v>63</v>
      </c>
      <c r="H29" s="36">
        <f t="shared" si="3"/>
        <v>106</v>
      </c>
    </row>
    <row r="30" spans="1:8" x14ac:dyDescent="0.25">
      <c r="A30" s="35" t="s">
        <v>58</v>
      </c>
      <c r="B30" s="34">
        <v>0</v>
      </c>
      <c r="C30" s="34">
        <v>28</v>
      </c>
      <c r="D30" s="34">
        <v>43</v>
      </c>
      <c r="E30" s="5">
        <f t="shared" si="0"/>
        <v>23.666666666666668</v>
      </c>
      <c r="F30" s="5">
        <f t="shared" si="1"/>
        <v>0</v>
      </c>
      <c r="G30" s="5">
        <f t="shared" si="2"/>
        <v>43</v>
      </c>
      <c r="H30" s="36">
        <f t="shared" si="3"/>
        <v>71</v>
      </c>
    </row>
    <row r="31" spans="1:8" x14ac:dyDescent="0.25">
      <c r="A31" s="35" t="s">
        <v>59</v>
      </c>
      <c r="B31" s="34">
        <v>87</v>
      </c>
      <c r="C31" s="34">
        <v>82</v>
      </c>
      <c r="D31" s="34">
        <v>12</v>
      </c>
      <c r="E31" s="5">
        <f t="shared" si="0"/>
        <v>60.333333333333336</v>
      </c>
      <c r="F31" s="5">
        <f t="shared" si="1"/>
        <v>12</v>
      </c>
      <c r="G31" s="5">
        <f t="shared" si="2"/>
        <v>87</v>
      </c>
      <c r="H31" s="36">
        <f t="shared" si="3"/>
        <v>181</v>
      </c>
    </row>
    <row r="32" spans="1:8" x14ac:dyDescent="0.25">
      <c r="A32" s="35" t="s">
        <v>60</v>
      </c>
      <c r="B32" s="34">
        <v>11</v>
      </c>
      <c r="C32" s="34">
        <v>94</v>
      </c>
      <c r="D32" s="34">
        <v>13</v>
      </c>
      <c r="E32" s="5">
        <f t="shared" si="0"/>
        <v>39.333333333333336</v>
      </c>
      <c r="F32" s="5">
        <f t="shared" si="1"/>
        <v>11</v>
      </c>
      <c r="G32" s="5">
        <f t="shared" si="2"/>
        <v>94</v>
      </c>
      <c r="H32" s="36">
        <f t="shared" si="3"/>
        <v>118</v>
      </c>
    </row>
    <row r="33" spans="1:8" x14ac:dyDescent="0.25">
      <c r="A33" s="35" t="s">
        <v>61</v>
      </c>
      <c r="B33" s="34">
        <v>73</v>
      </c>
      <c r="C33" s="34">
        <v>0</v>
      </c>
      <c r="D33" s="34">
        <v>7</v>
      </c>
      <c r="E33" s="5">
        <f t="shared" si="0"/>
        <v>26.666666666666668</v>
      </c>
      <c r="F33" s="5">
        <f t="shared" si="1"/>
        <v>0</v>
      </c>
      <c r="G33" s="5">
        <f t="shared" si="2"/>
        <v>73</v>
      </c>
      <c r="H33" s="36">
        <f t="shared" si="3"/>
        <v>80</v>
      </c>
    </row>
    <row r="34" spans="1:8" x14ac:dyDescent="0.25">
      <c r="A34" s="35" t="s">
        <v>61</v>
      </c>
      <c r="B34" s="34">
        <v>56</v>
      </c>
      <c r="C34" s="34">
        <v>5</v>
      </c>
      <c r="D34" s="34">
        <v>94</v>
      </c>
      <c r="E34" s="5">
        <f t="shared" si="0"/>
        <v>51.666666666666664</v>
      </c>
      <c r="F34" s="5">
        <f t="shared" si="1"/>
        <v>5</v>
      </c>
      <c r="G34" s="5">
        <f t="shared" si="2"/>
        <v>94</v>
      </c>
      <c r="H34" s="36">
        <f t="shared" si="3"/>
        <v>155</v>
      </c>
    </row>
    <row r="35" spans="1:8" x14ac:dyDescent="0.25">
      <c r="A35" s="35" t="s">
        <v>62</v>
      </c>
      <c r="B35" s="34">
        <v>39</v>
      </c>
      <c r="C35" s="34">
        <v>57</v>
      </c>
      <c r="D35" s="34">
        <v>10</v>
      </c>
      <c r="E35" s="5">
        <f t="shared" si="0"/>
        <v>35.333333333333336</v>
      </c>
      <c r="F35" s="5">
        <f t="shared" si="1"/>
        <v>10</v>
      </c>
      <c r="G35" s="5">
        <f t="shared" si="2"/>
        <v>57</v>
      </c>
      <c r="H35" s="36">
        <f t="shared" si="3"/>
        <v>106</v>
      </c>
    </row>
    <row r="36" spans="1:8" x14ac:dyDescent="0.25">
      <c r="A36" s="35" t="s">
        <v>63</v>
      </c>
      <c r="B36" s="34">
        <v>22</v>
      </c>
      <c r="C36" s="34">
        <v>44</v>
      </c>
      <c r="D36" s="34">
        <v>99</v>
      </c>
      <c r="E36" s="5">
        <f t="shared" si="0"/>
        <v>55</v>
      </c>
      <c r="F36" s="5">
        <f t="shared" si="1"/>
        <v>22</v>
      </c>
      <c r="G36" s="5">
        <f t="shared" si="2"/>
        <v>99</v>
      </c>
      <c r="H36" s="36">
        <f t="shared" si="3"/>
        <v>165</v>
      </c>
    </row>
    <row r="37" spans="1:8" x14ac:dyDescent="0.25">
      <c r="A37" s="35" t="s">
        <v>64</v>
      </c>
      <c r="B37" s="34">
        <v>56</v>
      </c>
      <c r="C37" s="34">
        <v>41</v>
      </c>
      <c r="D37" s="34">
        <v>95</v>
      </c>
      <c r="E37" s="5">
        <f t="shared" ref="E37:E68" si="4">AVERAGE(B37:D37)</f>
        <v>64</v>
      </c>
      <c r="F37" s="5">
        <f t="shared" ref="F37:F68" si="5">MIN(B37:D37)</f>
        <v>41</v>
      </c>
      <c r="G37" s="5">
        <f t="shared" ref="G37:G68" si="6">MAX(B37:D37)</f>
        <v>95</v>
      </c>
      <c r="H37" s="36">
        <f t="shared" ref="H37:H68" si="7">SUM(B37:D37)</f>
        <v>192</v>
      </c>
    </row>
    <row r="38" spans="1:8" x14ac:dyDescent="0.25">
      <c r="A38" s="35" t="s">
        <v>65</v>
      </c>
      <c r="B38" s="34">
        <v>59</v>
      </c>
      <c r="C38" s="34">
        <v>64</v>
      </c>
      <c r="D38" s="34">
        <v>17</v>
      </c>
      <c r="E38" s="5">
        <f t="shared" si="4"/>
        <v>46.666666666666664</v>
      </c>
      <c r="F38" s="5">
        <f t="shared" si="5"/>
        <v>17</v>
      </c>
      <c r="G38" s="5">
        <f t="shared" si="6"/>
        <v>64</v>
      </c>
      <c r="H38" s="36">
        <f t="shared" si="7"/>
        <v>140</v>
      </c>
    </row>
    <row r="39" spans="1:8" x14ac:dyDescent="0.25">
      <c r="A39" s="35" t="s">
        <v>66</v>
      </c>
      <c r="B39" s="34">
        <v>21</v>
      </c>
      <c r="C39" s="34">
        <v>23</v>
      </c>
      <c r="D39" s="34">
        <v>51</v>
      </c>
      <c r="E39" s="5">
        <f t="shared" si="4"/>
        <v>31.666666666666668</v>
      </c>
      <c r="F39" s="5">
        <f t="shared" si="5"/>
        <v>21</v>
      </c>
      <c r="G39" s="5">
        <f t="shared" si="6"/>
        <v>51</v>
      </c>
      <c r="H39" s="36">
        <f t="shared" si="7"/>
        <v>95</v>
      </c>
    </row>
    <row r="40" spans="1:8" x14ac:dyDescent="0.25">
      <c r="A40" s="35" t="s">
        <v>67</v>
      </c>
      <c r="B40" s="34">
        <v>23</v>
      </c>
      <c r="C40" s="34">
        <v>32</v>
      </c>
      <c r="D40" s="34">
        <v>5</v>
      </c>
      <c r="E40" s="5">
        <f t="shared" si="4"/>
        <v>20</v>
      </c>
      <c r="F40" s="5">
        <f t="shared" si="5"/>
        <v>5</v>
      </c>
      <c r="G40" s="5">
        <f t="shared" si="6"/>
        <v>32</v>
      </c>
      <c r="H40" s="36">
        <f t="shared" si="7"/>
        <v>60</v>
      </c>
    </row>
    <row r="41" spans="1:8" x14ac:dyDescent="0.25">
      <c r="A41" s="35" t="s">
        <v>68</v>
      </c>
      <c r="B41" s="34">
        <v>37</v>
      </c>
      <c r="C41" s="34">
        <v>95</v>
      </c>
      <c r="D41" s="34">
        <v>2</v>
      </c>
      <c r="E41" s="5">
        <f t="shared" si="4"/>
        <v>44.666666666666664</v>
      </c>
      <c r="F41" s="5">
        <f t="shared" si="5"/>
        <v>2</v>
      </c>
      <c r="G41" s="5">
        <f t="shared" si="6"/>
        <v>95</v>
      </c>
      <c r="H41" s="36">
        <f t="shared" si="7"/>
        <v>134</v>
      </c>
    </row>
    <row r="42" spans="1:8" x14ac:dyDescent="0.25">
      <c r="A42" s="35" t="s">
        <v>69</v>
      </c>
      <c r="B42" s="34">
        <v>13</v>
      </c>
      <c r="C42" s="34">
        <v>81</v>
      </c>
      <c r="D42" s="34">
        <v>53</v>
      </c>
      <c r="E42" s="5">
        <f t="shared" si="4"/>
        <v>49</v>
      </c>
      <c r="F42" s="5">
        <f t="shared" si="5"/>
        <v>13</v>
      </c>
      <c r="G42" s="5">
        <f t="shared" si="6"/>
        <v>81</v>
      </c>
      <c r="H42" s="36">
        <f t="shared" si="7"/>
        <v>147</v>
      </c>
    </row>
    <row r="43" spans="1:8" x14ac:dyDescent="0.25">
      <c r="A43" s="35" t="s">
        <v>70</v>
      </c>
      <c r="B43" s="34">
        <v>37</v>
      </c>
      <c r="C43" s="34">
        <v>86</v>
      </c>
      <c r="D43" s="34">
        <v>47</v>
      </c>
      <c r="E43" s="5">
        <f t="shared" si="4"/>
        <v>56.666666666666664</v>
      </c>
      <c r="F43" s="5">
        <f t="shared" si="5"/>
        <v>37</v>
      </c>
      <c r="G43" s="5">
        <f t="shared" si="6"/>
        <v>86</v>
      </c>
      <c r="H43" s="36">
        <f t="shared" si="7"/>
        <v>170</v>
      </c>
    </row>
    <row r="44" spans="1:8" x14ac:dyDescent="0.25">
      <c r="A44" s="35" t="s">
        <v>71</v>
      </c>
      <c r="B44" s="34">
        <v>88</v>
      </c>
      <c r="C44" s="34">
        <v>67</v>
      </c>
      <c r="D44" s="34">
        <v>17</v>
      </c>
      <c r="E44" s="5">
        <f t="shared" si="4"/>
        <v>57.333333333333336</v>
      </c>
      <c r="F44" s="5">
        <f t="shared" si="5"/>
        <v>17</v>
      </c>
      <c r="G44" s="5">
        <f t="shared" si="6"/>
        <v>88</v>
      </c>
      <c r="H44" s="36">
        <f t="shared" si="7"/>
        <v>172</v>
      </c>
    </row>
    <row r="45" spans="1:8" x14ac:dyDescent="0.25">
      <c r="A45" s="35" t="s">
        <v>72</v>
      </c>
      <c r="B45" s="34">
        <v>59</v>
      </c>
      <c r="C45" s="34">
        <v>66</v>
      </c>
      <c r="D45" s="34">
        <v>25</v>
      </c>
      <c r="E45" s="5">
        <f t="shared" si="4"/>
        <v>50</v>
      </c>
      <c r="F45" s="5">
        <f t="shared" si="5"/>
        <v>25</v>
      </c>
      <c r="G45" s="5">
        <f t="shared" si="6"/>
        <v>66</v>
      </c>
      <c r="H45" s="36">
        <f t="shared" si="7"/>
        <v>150</v>
      </c>
    </row>
    <row r="46" spans="1:8" x14ac:dyDescent="0.25">
      <c r="A46" s="35" t="s">
        <v>73</v>
      </c>
      <c r="B46" s="34">
        <v>20</v>
      </c>
      <c r="C46" s="34">
        <v>59</v>
      </c>
      <c r="D46" s="34">
        <v>55</v>
      </c>
      <c r="E46" s="5">
        <f t="shared" si="4"/>
        <v>44.666666666666664</v>
      </c>
      <c r="F46" s="5">
        <f t="shared" si="5"/>
        <v>20</v>
      </c>
      <c r="G46" s="5">
        <f t="shared" si="6"/>
        <v>59</v>
      </c>
      <c r="H46" s="36">
        <f t="shared" si="7"/>
        <v>134</v>
      </c>
    </row>
    <row r="47" spans="1:8" x14ac:dyDescent="0.25">
      <c r="A47" s="35" t="s">
        <v>74</v>
      </c>
      <c r="B47" s="34">
        <v>55</v>
      </c>
      <c r="C47" s="34">
        <v>76</v>
      </c>
      <c r="D47" s="34">
        <v>48</v>
      </c>
      <c r="E47" s="5">
        <f t="shared" si="4"/>
        <v>59.666666666666664</v>
      </c>
      <c r="F47" s="5">
        <f t="shared" si="5"/>
        <v>48</v>
      </c>
      <c r="G47" s="5">
        <f t="shared" si="6"/>
        <v>76</v>
      </c>
      <c r="H47" s="36">
        <f t="shared" si="7"/>
        <v>179</v>
      </c>
    </row>
    <row r="48" spans="1:8" x14ac:dyDescent="0.25">
      <c r="A48" s="35" t="s">
        <v>75</v>
      </c>
      <c r="B48" s="34">
        <v>35</v>
      </c>
      <c r="C48" s="34">
        <v>77</v>
      </c>
      <c r="D48" s="34">
        <v>35</v>
      </c>
      <c r="E48" s="5">
        <f t="shared" si="4"/>
        <v>49</v>
      </c>
      <c r="F48" s="5">
        <f t="shared" si="5"/>
        <v>35</v>
      </c>
      <c r="G48" s="5">
        <f t="shared" si="6"/>
        <v>77</v>
      </c>
      <c r="H48" s="36">
        <f t="shared" si="7"/>
        <v>147</v>
      </c>
    </row>
    <row r="49" spans="1:8" x14ac:dyDescent="0.25">
      <c r="A49" s="35" t="s">
        <v>76</v>
      </c>
      <c r="B49" s="34">
        <v>86</v>
      </c>
      <c r="C49" s="34">
        <v>10</v>
      </c>
      <c r="D49" s="34">
        <v>83</v>
      </c>
      <c r="E49" s="5">
        <f t="shared" si="4"/>
        <v>59.666666666666664</v>
      </c>
      <c r="F49" s="5">
        <f t="shared" si="5"/>
        <v>10</v>
      </c>
      <c r="G49" s="5">
        <f t="shared" si="6"/>
        <v>86</v>
      </c>
      <c r="H49" s="36">
        <f t="shared" si="7"/>
        <v>179</v>
      </c>
    </row>
    <row r="50" spans="1:8" x14ac:dyDescent="0.25">
      <c r="A50" s="35" t="s">
        <v>77</v>
      </c>
      <c r="B50" s="34">
        <v>62</v>
      </c>
      <c r="C50" s="34">
        <v>32</v>
      </c>
      <c r="D50" s="34">
        <v>31</v>
      </c>
      <c r="E50" s="5">
        <f t="shared" si="4"/>
        <v>41.666666666666664</v>
      </c>
      <c r="F50" s="5">
        <f t="shared" si="5"/>
        <v>31</v>
      </c>
      <c r="G50" s="5">
        <f t="shared" si="6"/>
        <v>62</v>
      </c>
      <c r="H50" s="36">
        <f t="shared" si="7"/>
        <v>125</v>
      </c>
    </row>
    <row r="51" spans="1:8" x14ac:dyDescent="0.25">
      <c r="A51" s="35" t="s">
        <v>78</v>
      </c>
      <c r="B51" s="34">
        <v>62</v>
      </c>
      <c r="C51" s="34">
        <v>99</v>
      </c>
      <c r="D51" s="34">
        <v>92</v>
      </c>
      <c r="E51" s="5">
        <f t="shared" si="4"/>
        <v>84.333333333333329</v>
      </c>
      <c r="F51" s="5">
        <f t="shared" si="5"/>
        <v>62</v>
      </c>
      <c r="G51" s="5">
        <f t="shared" si="6"/>
        <v>99</v>
      </c>
      <c r="H51" s="36">
        <f t="shared" si="7"/>
        <v>253</v>
      </c>
    </row>
    <row r="52" spans="1:8" x14ac:dyDescent="0.25">
      <c r="A52" s="35" t="s">
        <v>79</v>
      </c>
      <c r="B52" s="34">
        <v>33</v>
      </c>
      <c r="C52" s="34">
        <v>76</v>
      </c>
      <c r="D52" s="34">
        <v>64</v>
      </c>
      <c r="E52" s="5">
        <f t="shared" si="4"/>
        <v>57.666666666666664</v>
      </c>
      <c r="F52" s="5">
        <f t="shared" si="5"/>
        <v>33</v>
      </c>
      <c r="G52" s="5">
        <f t="shared" si="6"/>
        <v>76</v>
      </c>
      <c r="H52" s="36">
        <f t="shared" si="7"/>
        <v>173</v>
      </c>
    </row>
    <row r="53" spans="1:8" x14ac:dyDescent="0.25">
      <c r="A53" s="35" t="s">
        <v>80</v>
      </c>
      <c r="B53" s="34">
        <v>78</v>
      </c>
      <c r="C53" s="34">
        <v>41</v>
      </c>
      <c r="D53" s="34">
        <v>2</v>
      </c>
      <c r="E53" s="5">
        <f t="shared" si="4"/>
        <v>40.333333333333336</v>
      </c>
      <c r="F53" s="5">
        <f t="shared" si="5"/>
        <v>2</v>
      </c>
      <c r="G53" s="5">
        <f t="shared" si="6"/>
        <v>78</v>
      </c>
      <c r="H53" s="36">
        <f t="shared" si="7"/>
        <v>121</v>
      </c>
    </row>
    <row r="54" spans="1:8" x14ac:dyDescent="0.25">
      <c r="A54" s="35" t="s">
        <v>81</v>
      </c>
      <c r="B54" s="34">
        <v>29</v>
      </c>
      <c r="C54" s="34">
        <v>16</v>
      </c>
      <c r="D54" s="34">
        <v>56</v>
      </c>
      <c r="E54" s="5">
        <f t="shared" si="4"/>
        <v>33.666666666666664</v>
      </c>
      <c r="F54" s="5">
        <f t="shared" si="5"/>
        <v>16</v>
      </c>
      <c r="G54" s="5">
        <f t="shared" si="6"/>
        <v>56</v>
      </c>
      <c r="H54" s="36">
        <f t="shared" si="7"/>
        <v>101</v>
      </c>
    </row>
    <row r="55" spans="1:8" x14ac:dyDescent="0.25">
      <c r="A55" s="35" t="s">
        <v>31</v>
      </c>
      <c r="B55" s="34">
        <v>10</v>
      </c>
      <c r="C55" s="34">
        <v>84</v>
      </c>
      <c r="D55" s="34">
        <v>34</v>
      </c>
      <c r="E55" s="5">
        <f t="shared" si="4"/>
        <v>42.666666666666664</v>
      </c>
      <c r="F55" s="5">
        <f t="shared" si="5"/>
        <v>10</v>
      </c>
      <c r="G55" s="5">
        <f t="shared" si="6"/>
        <v>84</v>
      </c>
      <c r="H55" s="36">
        <f t="shared" si="7"/>
        <v>128</v>
      </c>
    </row>
    <row r="56" spans="1:8" x14ac:dyDescent="0.25">
      <c r="A56" s="35" t="s">
        <v>23</v>
      </c>
      <c r="B56" s="34">
        <v>74</v>
      </c>
      <c r="C56" s="34">
        <v>21</v>
      </c>
      <c r="D56" s="34">
        <v>77</v>
      </c>
      <c r="E56" s="5">
        <f t="shared" si="4"/>
        <v>57.333333333333336</v>
      </c>
      <c r="F56" s="5">
        <f t="shared" si="5"/>
        <v>21</v>
      </c>
      <c r="G56" s="5">
        <f t="shared" si="6"/>
        <v>77</v>
      </c>
      <c r="H56" s="36">
        <f t="shared" si="7"/>
        <v>172</v>
      </c>
    </row>
    <row r="57" spans="1:8" x14ac:dyDescent="0.25">
      <c r="A57" s="35" t="s">
        <v>82</v>
      </c>
      <c r="B57" s="34">
        <v>42</v>
      </c>
      <c r="C57" s="34">
        <v>70</v>
      </c>
      <c r="D57" s="34">
        <v>64</v>
      </c>
      <c r="E57" s="5">
        <f t="shared" si="4"/>
        <v>58.666666666666664</v>
      </c>
      <c r="F57" s="5">
        <f t="shared" si="5"/>
        <v>42</v>
      </c>
      <c r="G57" s="5">
        <f t="shared" si="6"/>
        <v>70</v>
      </c>
      <c r="H57" s="36">
        <f t="shared" si="7"/>
        <v>176</v>
      </c>
    </row>
    <row r="58" spans="1:8" x14ac:dyDescent="0.25">
      <c r="A58" s="35" t="s">
        <v>83</v>
      </c>
      <c r="B58" s="34">
        <v>22</v>
      </c>
      <c r="C58" s="34">
        <v>11</v>
      </c>
      <c r="D58" s="34">
        <v>32</v>
      </c>
      <c r="E58" s="5">
        <f t="shared" si="4"/>
        <v>21.666666666666668</v>
      </c>
      <c r="F58" s="5">
        <f t="shared" si="5"/>
        <v>11</v>
      </c>
      <c r="G58" s="5">
        <f t="shared" si="6"/>
        <v>32</v>
      </c>
      <c r="H58" s="36">
        <f t="shared" si="7"/>
        <v>65</v>
      </c>
    </row>
    <row r="59" spans="1:8" x14ac:dyDescent="0.25">
      <c r="A59" s="35" t="s">
        <v>84</v>
      </c>
      <c r="B59" s="34">
        <v>68</v>
      </c>
      <c r="C59" s="34">
        <v>85</v>
      </c>
      <c r="D59" s="34">
        <v>73</v>
      </c>
      <c r="E59" s="5">
        <f t="shared" si="4"/>
        <v>75.333333333333329</v>
      </c>
      <c r="F59" s="5">
        <f t="shared" si="5"/>
        <v>68</v>
      </c>
      <c r="G59" s="5">
        <f t="shared" si="6"/>
        <v>85</v>
      </c>
      <c r="H59" s="36">
        <f t="shared" si="7"/>
        <v>226</v>
      </c>
    </row>
    <row r="60" spans="1:8" x14ac:dyDescent="0.25">
      <c r="A60" s="35" t="s">
        <v>85</v>
      </c>
      <c r="B60" s="34">
        <v>58</v>
      </c>
      <c r="C60" s="34">
        <v>76</v>
      </c>
      <c r="D60" s="34">
        <v>55</v>
      </c>
      <c r="E60" s="5">
        <f t="shared" si="4"/>
        <v>63</v>
      </c>
      <c r="F60" s="5">
        <f t="shared" si="5"/>
        <v>55</v>
      </c>
      <c r="G60" s="5">
        <f t="shared" si="6"/>
        <v>76</v>
      </c>
      <c r="H60" s="36">
        <f t="shared" si="7"/>
        <v>189</v>
      </c>
    </row>
    <row r="61" spans="1:8" x14ac:dyDescent="0.25">
      <c r="A61" s="35" t="s">
        <v>86</v>
      </c>
      <c r="B61" s="34">
        <v>17</v>
      </c>
      <c r="C61" s="34">
        <v>26</v>
      </c>
      <c r="D61" s="34">
        <v>96</v>
      </c>
      <c r="E61" s="5">
        <f t="shared" si="4"/>
        <v>46.333333333333336</v>
      </c>
      <c r="F61" s="5">
        <f t="shared" si="5"/>
        <v>17</v>
      </c>
      <c r="G61" s="5">
        <f t="shared" si="6"/>
        <v>96</v>
      </c>
      <c r="H61" s="36">
        <f t="shared" si="7"/>
        <v>139</v>
      </c>
    </row>
    <row r="62" spans="1:8" x14ac:dyDescent="0.25">
      <c r="A62" s="35" t="s">
        <v>87</v>
      </c>
      <c r="B62" s="34">
        <v>38</v>
      </c>
      <c r="C62" s="34">
        <v>22</v>
      </c>
      <c r="D62" s="34">
        <v>88</v>
      </c>
      <c r="E62" s="5">
        <f t="shared" si="4"/>
        <v>49.333333333333336</v>
      </c>
      <c r="F62" s="5">
        <f t="shared" si="5"/>
        <v>22</v>
      </c>
      <c r="G62" s="5">
        <f t="shared" si="6"/>
        <v>88</v>
      </c>
      <c r="H62" s="36">
        <f t="shared" si="7"/>
        <v>148</v>
      </c>
    </row>
    <row r="63" spans="1:8" x14ac:dyDescent="0.25">
      <c r="A63" s="35" t="s">
        <v>88</v>
      </c>
      <c r="B63" s="34">
        <v>49</v>
      </c>
      <c r="C63" s="34">
        <v>99</v>
      </c>
      <c r="D63" s="34">
        <v>28</v>
      </c>
      <c r="E63" s="5">
        <f t="shared" si="4"/>
        <v>58.666666666666664</v>
      </c>
      <c r="F63" s="5">
        <f t="shared" si="5"/>
        <v>28</v>
      </c>
      <c r="G63" s="5">
        <f t="shared" si="6"/>
        <v>99</v>
      </c>
      <c r="H63" s="36">
        <f t="shared" si="7"/>
        <v>176</v>
      </c>
    </row>
    <row r="64" spans="1:8" x14ac:dyDescent="0.25">
      <c r="A64" s="35" t="s">
        <v>89</v>
      </c>
      <c r="B64" s="34">
        <v>29</v>
      </c>
      <c r="C64" s="34">
        <v>83</v>
      </c>
      <c r="D64" s="34">
        <v>2</v>
      </c>
      <c r="E64" s="5">
        <f t="shared" si="4"/>
        <v>38</v>
      </c>
      <c r="F64" s="5">
        <f t="shared" si="5"/>
        <v>2</v>
      </c>
      <c r="G64" s="5">
        <f t="shared" si="6"/>
        <v>83</v>
      </c>
      <c r="H64" s="36">
        <f t="shared" si="7"/>
        <v>114</v>
      </c>
    </row>
    <row r="65" spans="1:8" x14ac:dyDescent="0.25">
      <c r="A65" s="35" t="s">
        <v>90</v>
      </c>
      <c r="B65" s="34">
        <v>61</v>
      </c>
      <c r="C65" s="34">
        <v>49</v>
      </c>
      <c r="D65" s="34">
        <v>43</v>
      </c>
      <c r="E65" s="5">
        <f t="shared" si="4"/>
        <v>51</v>
      </c>
      <c r="F65" s="5">
        <f t="shared" si="5"/>
        <v>43</v>
      </c>
      <c r="G65" s="5">
        <f t="shared" si="6"/>
        <v>61</v>
      </c>
      <c r="H65" s="36">
        <f t="shared" si="7"/>
        <v>153</v>
      </c>
    </row>
    <row r="66" spans="1:8" x14ac:dyDescent="0.25">
      <c r="A66" s="35" t="s">
        <v>91</v>
      </c>
      <c r="B66" s="34">
        <v>95</v>
      </c>
      <c r="C66" s="34">
        <v>14</v>
      </c>
      <c r="D66" s="34">
        <v>51</v>
      </c>
      <c r="E66" s="5">
        <f t="shared" si="4"/>
        <v>53.333333333333336</v>
      </c>
      <c r="F66" s="5">
        <f t="shared" si="5"/>
        <v>14</v>
      </c>
      <c r="G66" s="5">
        <f t="shared" si="6"/>
        <v>95</v>
      </c>
      <c r="H66" s="36">
        <f t="shared" si="7"/>
        <v>160</v>
      </c>
    </row>
    <row r="67" spans="1:8" x14ac:dyDescent="0.25">
      <c r="A67" s="35" t="s">
        <v>92</v>
      </c>
      <c r="B67" s="34">
        <v>2</v>
      </c>
      <c r="C67" s="34">
        <v>95</v>
      </c>
      <c r="D67" s="34">
        <v>63</v>
      </c>
      <c r="E67" s="5">
        <f t="shared" si="4"/>
        <v>53.333333333333336</v>
      </c>
      <c r="F67" s="5">
        <f t="shared" si="5"/>
        <v>2</v>
      </c>
      <c r="G67" s="5">
        <f t="shared" si="6"/>
        <v>95</v>
      </c>
      <c r="H67" s="36">
        <f t="shared" si="7"/>
        <v>160</v>
      </c>
    </row>
    <row r="68" spans="1:8" x14ac:dyDescent="0.25">
      <c r="A68" s="35" t="s">
        <v>93</v>
      </c>
      <c r="B68" s="34">
        <v>38</v>
      </c>
      <c r="C68" s="34">
        <v>63</v>
      </c>
      <c r="D68" s="34">
        <v>14</v>
      </c>
      <c r="E68" s="5">
        <f t="shared" si="4"/>
        <v>38.333333333333336</v>
      </c>
      <c r="F68" s="5">
        <f t="shared" si="5"/>
        <v>14</v>
      </c>
      <c r="G68" s="5">
        <f t="shared" si="6"/>
        <v>63</v>
      </c>
      <c r="H68" s="36">
        <f t="shared" si="7"/>
        <v>115</v>
      </c>
    </row>
    <row r="69" spans="1:8" x14ac:dyDescent="0.25">
      <c r="A69" s="35" t="s">
        <v>94</v>
      </c>
      <c r="B69" s="34">
        <v>81</v>
      </c>
      <c r="C69" s="34">
        <v>0</v>
      </c>
      <c r="D69" s="34">
        <v>25</v>
      </c>
      <c r="E69" s="5">
        <f t="shared" ref="E69:E100" si="8">AVERAGE(B69:D69)</f>
        <v>35.333333333333336</v>
      </c>
      <c r="F69" s="5">
        <f t="shared" ref="F69:F103" si="9">MIN(B69:D69)</f>
        <v>0</v>
      </c>
      <c r="G69" s="5">
        <f t="shared" ref="G69:G103" si="10">MAX(B69:D69)</f>
        <v>81</v>
      </c>
      <c r="H69" s="36">
        <f t="shared" ref="H69:H103" si="11">SUM(B69:D69)</f>
        <v>106</v>
      </c>
    </row>
    <row r="70" spans="1:8" x14ac:dyDescent="0.25">
      <c r="A70" s="35" t="s">
        <v>95</v>
      </c>
      <c r="B70" s="34">
        <v>6</v>
      </c>
      <c r="C70" s="34">
        <v>61</v>
      </c>
      <c r="D70" s="34">
        <v>42</v>
      </c>
      <c r="E70" s="5">
        <f t="shared" si="8"/>
        <v>36.333333333333336</v>
      </c>
      <c r="F70" s="5">
        <f t="shared" si="9"/>
        <v>6</v>
      </c>
      <c r="G70" s="5">
        <f t="shared" si="10"/>
        <v>61</v>
      </c>
      <c r="H70" s="36">
        <f t="shared" si="11"/>
        <v>109</v>
      </c>
    </row>
    <row r="71" spans="1:8" x14ac:dyDescent="0.25">
      <c r="A71" s="35" t="s">
        <v>96</v>
      </c>
      <c r="B71" s="34">
        <v>64</v>
      </c>
      <c r="C71" s="34">
        <v>21</v>
      </c>
      <c r="D71" s="34">
        <v>11</v>
      </c>
      <c r="E71" s="5">
        <f t="shared" si="8"/>
        <v>32</v>
      </c>
      <c r="F71" s="5">
        <f t="shared" si="9"/>
        <v>11</v>
      </c>
      <c r="G71" s="5">
        <f t="shared" si="10"/>
        <v>64</v>
      </c>
      <c r="H71" s="36">
        <f t="shared" si="11"/>
        <v>96</v>
      </c>
    </row>
    <row r="72" spans="1:8" x14ac:dyDescent="0.25">
      <c r="A72" s="35" t="s">
        <v>97</v>
      </c>
      <c r="B72" s="34">
        <v>15</v>
      </c>
      <c r="C72" s="34">
        <v>61</v>
      </c>
      <c r="D72" s="34">
        <v>58</v>
      </c>
      <c r="E72" s="5">
        <f t="shared" si="8"/>
        <v>44.666666666666664</v>
      </c>
      <c r="F72" s="5">
        <f t="shared" si="9"/>
        <v>15</v>
      </c>
      <c r="G72" s="5">
        <f t="shared" si="10"/>
        <v>61</v>
      </c>
      <c r="H72" s="36">
        <f t="shared" si="11"/>
        <v>134</v>
      </c>
    </row>
    <row r="73" spans="1:8" x14ac:dyDescent="0.25">
      <c r="A73" s="35" t="s">
        <v>98</v>
      </c>
      <c r="B73" s="34">
        <v>68</v>
      </c>
      <c r="C73" s="34">
        <v>79</v>
      </c>
      <c r="D73" s="34">
        <v>27</v>
      </c>
      <c r="E73" s="5">
        <f t="shared" si="8"/>
        <v>58</v>
      </c>
      <c r="F73" s="5">
        <f t="shared" si="9"/>
        <v>27</v>
      </c>
      <c r="G73" s="5">
        <f t="shared" si="10"/>
        <v>79</v>
      </c>
      <c r="H73" s="36">
        <f t="shared" si="11"/>
        <v>174</v>
      </c>
    </row>
    <row r="74" spans="1:8" x14ac:dyDescent="0.25">
      <c r="A74" s="35" t="s">
        <v>99</v>
      </c>
      <c r="B74" s="34">
        <v>51</v>
      </c>
      <c r="C74" s="34">
        <v>36</v>
      </c>
      <c r="D74" s="34">
        <v>16</v>
      </c>
      <c r="E74" s="5">
        <f t="shared" si="8"/>
        <v>34.333333333333336</v>
      </c>
      <c r="F74" s="5">
        <f t="shared" si="9"/>
        <v>16</v>
      </c>
      <c r="G74" s="5">
        <f t="shared" si="10"/>
        <v>51</v>
      </c>
      <c r="H74" s="36">
        <f t="shared" si="11"/>
        <v>103</v>
      </c>
    </row>
    <row r="75" spans="1:8" x14ac:dyDescent="0.25">
      <c r="A75" s="35" t="s">
        <v>100</v>
      </c>
      <c r="B75" s="34">
        <v>92</v>
      </c>
      <c r="C75" s="34">
        <v>72</v>
      </c>
      <c r="D75" s="34">
        <v>63</v>
      </c>
      <c r="E75" s="5">
        <f t="shared" si="8"/>
        <v>75.666666666666671</v>
      </c>
      <c r="F75" s="5">
        <f t="shared" si="9"/>
        <v>63</v>
      </c>
      <c r="G75" s="5">
        <f t="shared" si="10"/>
        <v>92</v>
      </c>
      <c r="H75" s="36">
        <f t="shared" si="11"/>
        <v>227</v>
      </c>
    </row>
    <row r="76" spans="1:8" x14ac:dyDescent="0.25">
      <c r="A76" s="35" t="s">
        <v>101</v>
      </c>
      <c r="B76" s="34">
        <v>31</v>
      </c>
      <c r="C76" s="34">
        <v>70</v>
      </c>
      <c r="D76" s="34">
        <v>25</v>
      </c>
      <c r="E76" s="5">
        <f t="shared" si="8"/>
        <v>42</v>
      </c>
      <c r="F76" s="5">
        <f t="shared" si="9"/>
        <v>25</v>
      </c>
      <c r="G76" s="5">
        <f t="shared" si="10"/>
        <v>70</v>
      </c>
      <c r="H76" s="36">
        <f t="shared" si="11"/>
        <v>126</v>
      </c>
    </row>
    <row r="77" spans="1:8" x14ac:dyDescent="0.25">
      <c r="A77" s="35" t="s">
        <v>102</v>
      </c>
      <c r="B77" s="34">
        <v>37</v>
      </c>
      <c r="C77" s="34">
        <v>13</v>
      </c>
      <c r="D77" s="34">
        <v>54</v>
      </c>
      <c r="E77" s="5">
        <f t="shared" si="8"/>
        <v>34.666666666666664</v>
      </c>
      <c r="F77" s="5">
        <f t="shared" si="9"/>
        <v>13</v>
      </c>
      <c r="G77" s="5">
        <f t="shared" si="10"/>
        <v>54</v>
      </c>
      <c r="H77" s="36">
        <f t="shared" si="11"/>
        <v>104</v>
      </c>
    </row>
    <row r="78" spans="1:8" x14ac:dyDescent="0.25">
      <c r="A78" s="35" t="s">
        <v>103</v>
      </c>
      <c r="B78" s="34">
        <v>30</v>
      </c>
      <c r="C78" s="34">
        <v>46</v>
      </c>
      <c r="D78" s="34">
        <v>87</v>
      </c>
      <c r="E78" s="5">
        <f t="shared" si="8"/>
        <v>54.333333333333336</v>
      </c>
      <c r="F78" s="5">
        <f t="shared" si="9"/>
        <v>30</v>
      </c>
      <c r="G78" s="5">
        <f t="shared" si="10"/>
        <v>87</v>
      </c>
      <c r="H78" s="36">
        <f t="shared" si="11"/>
        <v>163</v>
      </c>
    </row>
    <row r="79" spans="1:8" x14ac:dyDescent="0.25">
      <c r="A79" s="35" t="s">
        <v>104</v>
      </c>
      <c r="B79" s="34">
        <v>93</v>
      </c>
      <c r="C79" s="34">
        <v>7</v>
      </c>
      <c r="D79" s="34">
        <v>28</v>
      </c>
      <c r="E79" s="5">
        <f t="shared" si="8"/>
        <v>42.666666666666664</v>
      </c>
      <c r="F79" s="5">
        <f t="shared" si="9"/>
        <v>7</v>
      </c>
      <c r="G79" s="5">
        <f t="shared" si="10"/>
        <v>93</v>
      </c>
      <c r="H79" s="36">
        <f t="shared" si="11"/>
        <v>128</v>
      </c>
    </row>
    <row r="80" spans="1:8" x14ac:dyDescent="0.25">
      <c r="A80" s="35" t="s">
        <v>105</v>
      </c>
      <c r="B80" s="34">
        <v>16</v>
      </c>
      <c r="C80" s="34">
        <v>41</v>
      </c>
      <c r="D80" s="34">
        <v>52</v>
      </c>
      <c r="E80" s="5">
        <f t="shared" si="8"/>
        <v>36.333333333333336</v>
      </c>
      <c r="F80" s="5">
        <f t="shared" si="9"/>
        <v>16</v>
      </c>
      <c r="G80" s="5">
        <f t="shared" si="10"/>
        <v>52</v>
      </c>
      <c r="H80" s="36">
        <f t="shared" si="11"/>
        <v>109</v>
      </c>
    </row>
    <row r="81" spans="1:8" x14ac:dyDescent="0.25">
      <c r="A81" s="35" t="s">
        <v>106</v>
      </c>
      <c r="B81" s="34">
        <v>68</v>
      </c>
      <c r="C81" s="34">
        <v>7</v>
      </c>
      <c r="D81" s="34">
        <v>15</v>
      </c>
      <c r="E81" s="5">
        <f t="shared" si="8"/>
        <v>30</v>
      </c>
      <c r="F81" s="5">
        <f t="shared" si="9"/>
        <v>7</v>
      </c>
      <c r="G81" s="5">
        <f t="shared" si="10"/>
        <v>68</v>
      </c>
      <c r="H81" s="36">
        <f t="shared" si="11"/>
        <v>90</v>
      </c>
    </row>
    <row r="82" spans="1:8" x14ac:dyDescent="0.25">
      <c r="A82" s="35" t="s">
        <v>107</v>
      </c>
      <c r="B82" s="34">
        <v>74</v>
      </c>
      <c r="C82" s="34">
        <v>86</v>
      </c>
      <c r="D82" s="34">
        <v>57</v>
      </c>
      <c r="E82" s="5">
        <f t="shared" si="8"/>
        <v>72.333333333333329</v>
      </c>
      <c r="F82" s="5">
        <f t="shared" si="9"/>
        <v>57</v>
      </c>
      <c r="G82" s="5">
        <f t="shared" si="10"/>
        <v>86</v>
      </c>
      <c r="H82" s="36">
        <f t="shared" si="11"/>
        <v>217</v>
      </c>
    </row>
    <row r="83" spans="1:8" x14ac:dyDescent="0.25">
      <c r="A83" s="35" t="s">
        <v>108</v>
      </c>
      <c r="B83" s="34">
        <v>34</v>
      </c>
      <c r="C83" s="34">
        <v>19</v>
      </c>
      <c r="D83" s="34">
        <v>48</v>
      </c>
      <c r="E83" s="5">
        <f t="shared" si="8"/>
        <v>33.666666666666664</v>
      </c>
      <c r="F83" s="5">
        <f t="shared" si="9"/>
        <v>19</v>
      </c>
      <c r="G83" s="5">
        <f t="shared" si="10"/>
        <v>48</v>
      </c>
      <c r="H83" s="36">
        <f t="shared" si="11"/>
        <v>101</v>
      </c>
    </row>
    <row r="84" spans="1:8" x14ac:dyDescent="0.25">
      <c r="A84" s="35" t="s">
        <v>109</v>
      </c>
      <c r="B84" s="34">
        <v>29</v>
      </c>
      <c r="C84" s="34">
        <v>6</v>
      </c>
      <c r="D84" s="34">
        <v>54</v>
      </c>
      <c r="E84" s="5">
        <f t="shared" si="8"/>
        <v>29.666666666666668</v>
      </c>
      <c r="F84" s="5">
        <f t="shared" si="9"/>
        <v>6</v>
      </c>
      <c r="G84" s="5">
        <f t="shared" si="10"/>
        <v>54</v>
      </c>
      <c r="H84" s="36">
        <f t="shared" si="11"/>
        <v>89</v>
      </c>
    </row>
    <row r="85" spans="1:8" x14ac:dyDescent="0.25">
      <c r="A85" s="35" t="s">
        <v>110</v>
      </c>
      <c r="B85" s="34">
        <v>14</v>
      </c>
      <c r="C85" s="34">
        <v>59</v>
      </c>
      <c r="D85" s="34">
        <v>89</v>
      </c>
      <c r="E85" s="5">
        <f t="shared" si="8"/>
        <v>54</v>
      </c>
      <c r="F85" s="5">
        <f t="shared" si="9"/>
        <v>14</v>
      </c>
      <c r="G85" s="5">
        <f t="shared" si="10"/>
        <v>89</v>
      </c>
      <c r="H85" s="36">
        <f t="shared" si="11"/>
        <v>162</v>
      </c>
    </row>
    <row r="86" spans="1:8" x14ac:dyDescent="0.25">
      <c r="A86" s="35" t="s">
        <v>111</v>
      </c>
      <c r="B86" s="34">
        <v>4</v>
      </c>
      <c r="C86" s="34">
        <v>1</v>
      </c>
      <c r="D86" s="34">
        <v>9</v>
      </c>
      <c r="E86" s="5">
        <f t="shared" si="8"/>
        <v>4.666666666666667</v>
      </c>
      <c r="F86" s="5">
        <f t="shared" si="9"/>
        <v>1</v>
      </c>
      <c r="G86" s="5">
        <f t="shared" si="10"/>
        <v>9</v>
      </c>
      <c r="H86" s="36">
        <f t="shared" si="11"/>
        <v>14</v>
      </c>
    </row>
    <row r="87" spans="1:8" x14ac:dyDescent="0.25">
      <c r="A87" s="35" t="s">
        <v>112</v>
      </c>
      <c r="B87" s="34">
        <v>59</v>
      </c>
      <c r="C87" s="34">
        <v>25</v>
      </c>
      <c r="D87" s="34">
        <v>65</v>
      </c>
      <c r="E87" s="5">
        <f t="shared" si="8"/>
        <v>49.666666666666664</v>
      </c>
      <c r="F87" s="5">
        <f t="shared" si="9"/>
        <v>25</v>
      </c>
      <c r="G87" s="5">
        <f t="shared" si="10"/>
        <v>65</v>
      </c>
      <c r="H87" s="36">
        <f t="shared" si="11"/>
        <v>149</v>
      </c>
    </row>
    <row r="88" spans="1:8" x14ac:dyDescent="0.25">
      <c r="A88" s="35" t="s">
        <v>113</v>
      </c>
      <c r="B88" s="34">
        <v>56</v>
      </c>
      <c r="C88" s="34">
        <v>67</v>
      </c>
      <c r="D88" s="34">
        <v>87</v>
      </c>
      <c r="E88" s="5">
        <f t="shared" si="8"/>
        <v>70</v>
      </c>
      <c r="F88" s="5">
        <f t="shared" si="9"/>
        <v>56</v>
      </c>
      <c r="G88" s="5">
        <f t="shared" si="10"/>
        <v>87</v>
      </c>
      <c r="H88" s="36">
        <f t="shared" si="11"/>
        <v>210</v>
      </c>
    </row>
    <row r="89" spans="1:8" x14ac:dyDescent="0.25">
      <c r="A89" s="35" t="s">
        <v>114</v>
      </c>
      <c r="B89" s="34">
        <v>57</v>
      </c>
      <c r="C89" s="34">
        <v>67</v>
      </c>
      <c r="D89" s="34">
        <v>80</v>
      </c>
      <c r="E89" s="5">
        <f t="shared" si="8"/>
        <v>68</v>
      </c>
      <c r="F89" s="5">
        <f t="shared" si="9"/>
        <v>57</v>
      </c>
      <c r="G89" s="5">
        <f t="shared" si="10"/>
        <v>80</v>
      </c>
      <c r="H89" s="36">
        <f t="shared" si="11"/>
        <v>204</v>
      </c>
    </row>
    <row r="90" spans="1:8" x14ac:dyDescent="0.25">
      <c r="A90" s="35" t="s">
        <v>28</v>
      </c>
      <c r="B90" s="34">
        <v>39</v>
      </c>
      <c r="C90" s="34">
        <v>25</v>
      </c>
      <c r="D90" s="34">
        <v>43</v>
      </c>
      <c r="E90" s="5">
        <f t="shared" si="8"/>
        <v>35.666666666666664</v>
      </c>
      <c r="F90" s="5">
        <f t="shared" si="9"/>
        <v>25</v>
      </c>
      <c r="G90" s="5">
        <f t="shared" si="10"/>
        <v>43</v>
      </c>
      <c r="H90" s="36">
        <f t="shared" si="11"/>
        <v>107</v>
      </c>
    </row>
    <row r="91" spans="1:8" x14ac:dyDescent="0.25">
      <c r="A91" s="35" t="s">
        <v>115</v>
      </c>
      <c r="B91" s="34">
        <v>52</v>
      </c>
      <c r="C91" s="34">
        <v>16</v>
      </c>
      <c r="D91" s="34">
        <v>61</v>
      </c>
      <c r="E91" s="5">
        <f t="shared" si="8"/>
        <v>43</v>
      </c>
      <c r="F91" s="5">
        <f t="shared" si="9"/>
        <v>16</v>
      </c>
      <c r="G91" s="5">
        <f t="shared" si="10"/>
        <v>61</v>
      </c>
      <c r="H91" s="36">
        <f t="shared" si="11"/>
        <v>129</v>
      </c>
    </row>
    <row r="92" spans="1:8" x14ac:dyDescent="0.25">
      <c r="A92" s="35" t="s">
        <v>26</v>
      </c>
      <c r="B92" s="34">
        <v>78</v>
      </c>
      <c r="C92" s="34">
        <v>15</v>
      </c>
      <c r="D92" s="34">
        <v>10</v>
      </c>
      <c r="E92" s="5">
        <f t="shared" si="8"/>
        <v>34.333333333333336</v>
      </c>
      <c r="F92" s="5">
        <f t="shared" si="9"/>
        <v>10</v>
      </c>
      <c r="G92" s="5">
        <f t="shared" si="10"/>
        <v>78</v>
      </c>
      <c r="H92" s="36">
        <f t="shared" si="11"/>
        <v>103</v>
      </c>
    </row>
    <row r="93" spans="1:8" x14ac:dyDescent="0.25">
      <c r="A93" s="35" t="s">
        <v>116</v>
      </c>
      <c r="B93" s="34">
        <v>27</v>
      </c>
      <c r="C93" s="34">
        <v>69</v>
      </c>
      <c r="D93" s="34">
        <v>10</v>
      </c>
      <c r="E93" s="5">
        <f t="shared" si="8"/>
        <v>35.333333333333336</v>
      </c>
      <c r="F93" s="5">
        <f t="shared" si="9"/>
        <v>10</v>
      </c>
      <c r="G93" s="5">
        <f t="shared" si="10"/>
        <v>69</v>
      </c>
      <c r="H93" s="36">
        <f t="shared" si="11"/>
        <v>106</v>
      </c>
    </row>
    <row r="94" spans="1:8" x14ac:dyDescent="0.25">
      <c r="A94" s="35" t="s">
        <v>117</v>
      </c>
      <c r="B94" s="34">
        <v>81</v>
      </c>
      <c r="C94" s="34">
        <v>34</v>
      </c>
      <c r="D94" s="34">
        <v>80</v>
      </c>
      <c r="E94" s="5">
        <f t="shared" si="8"/>
        <v>65</v>
      </c>
      <c r="F94" s="5">
        <f t="shared" si="9"/>
        <v>34</v>
      </c>
      <c r="G94" s="5">
        <f t="shared" si="10"/>
        <v>81</v>
      </c>
      <c r="H94" s="36">
        <f t="shared" si="11"/>
        <v>195</v>
      </c>
    </row>
    <row r="95" spans="1:8" x14ac:dyDescent="0.25">
      <c r="A95" s="35" t="s">
        <v>118</v>
      </c>
      <c r="B95" s="34">
        <v>8</v>
      </c>
      <c r="C95" s="34">
        <v>91</v>
      </c>
      <c r="D95" s="34">
        <v>43</v>
      </c>
      <c r="E95" s="5">
        <f t="shared" si="8"/>
        <v>47.333333333333336</v>
      </c>
      <c r="F95" s="5">
        <f t="shared" si="9"/>
        <v>8</v>
      </c>
      <c r="G95" s="5">
        <f t="shared" si="10"/>
        <v>91</v>
      </c>
      <c r="H95" s="36">
        <f t="shared" si="11"/>
        <v>142</v>
      </c>
    </row>
    <row r="96" spans="1:8" x14ac:dyDescent="0.25">
      <c r="A96" s="35" t="s">
        <v>119</v>
      </c>
      <c r="B96" s="34">
        <v>1</v>
      </c>
      <c r="C96" s="34">
        <v>25</v>
      </c>
      <c r="D96" s="34">
        <v>8</v>
      </c>
      <c r="E96" s="5">
        <f t="shared" si="8"/>
        <v>11.333333333333334</v>
      </c>
      <c r="F96" s="5">
        <f t="shared" si="9"/>
        <v>1</v>
      </c>
      <c r="G96" s="5">
        <f t="shared" si="10"/>
        <v>25</v>
      </c>
      <c r="H96" s="36">
        <f t="shared" si="11"/>
        <v>34</v>
      </c>
    </row>
    <row r="97" spans="1:8" x14ac:dyDescent="0.25">
      <c r="A97" s="35" t="s">
        <v>120</v>
      </c>
      <c r="B97" s="34">
        <v>61</v>
      </c>
      <c r="C97" s="34">
        <v>43</v>
      </c>
      <c r="D97" s="34">
        <v>65</v>
      </c>
      <c r="E97" s="5">
        <f t="shared" si="8"/>
        <v>56.333333333333336</v>
      </c>
      <c r="F97" s="5">
        <f t="shared" si="9"/>
        <v>43</v>
      </c>
      <c r="G97" s="5">
        <f t="shared" si="10"/>
        <v>65</v>
      </c>
      <c r="H97" s="36">
        <f t="shared" si="11"/>
        <v>169</v>
      </c>
    </row>
    <row r="98" spans="1:8" x14ac:dyDescent="0.25">
      <c r="A98" s="35" t="s">
        <v>121</v>
      </c>
      <c r="B98" s="34">
        <v>53</v>
      </c>
      <c r="C98" s="34">
        <v>51</v>
      </c>
      <c r="D98" s="34">
        <v>74</v>
      </c>
      <c r="E98" s="5">
        <f t="shared" si="8"/>
        <v>59.333333333333336</v>
      </c>
      <c r="F98" s="5">
        <f t="shared" si="9"/>
        <v>51</v>
      </c>
      <c r="G98" s="5">
        <f t="shared" si="10"/>
        <v>74</v>
      </c>
      <c r="H98" s="36">
        <f t="shared" si="11"/>
        <v>178</v>
      </c>
    </row>
    <row r="99" spans="1:8" x14ac:dyDescent="0.25">
      <c r="A99" s="35" t="s">
        <v>29</v>
      </c>
      <c r="B99" s="34">
        <v>38</v>
      </c>
      <c r="C99" s="34">
        <v>32</v>
      </c>
      <c r="D99" s="34">
        <v>68</v>
      </c>
      <c r="E99" s="5">
        <f t="shared" si="8"/>
        <v>46</v>
      </c>
      <c r="F99" s="5">
        <f t="shared" si="9"/>
        <v>32</v>
      </c>
      <c r="G99" s="5">
        <f t="shared" si="10"/>
        <v>68</v>
      </c>
      <c r="H99" s="36">
        <f t="shared" si="11"/>
        <v>138</v>
      </c>
    </row>
    <row r="100" spans="1:8" x14ac:dyDescent="0.25">
      <c r="A100" s="35" t="s">
        <v>122</v>
      </c>
      <c r="B100" s="34">
        <v>81</v>
      </c>
      <c r="C100" s="34">
        <v>68</v>
      </c>
      <c r="D100" s="34">
        <v>48</v>
      </c>
      <c r="E100" s="5">
        <f t="shared" si="8"/>
        <v>65.666666666666671</v>
      </c>
      <c r="F100" s="5">
        <f t="shared" si="9"/>
        <v>48</v>
      </c>
      <c r="G100" s="5">
        <f t="shared" si="10"/>
        <v>81</v>
      </c>
      <c r="H100" s="36">
        <f t="shared" si="11"/>
        <v>197</v>
      </c>
    </row>
    <row r="101" spans="1:8" x14ac:dyDescent="0.25">
      <c r="A101" s="35" t="s">
        <v>123</v>
      </c>
      <c r="B101" s="34">
        <v>33</v>
      </c>
      <c r="C101" s="34">
        <v>28</v>
      </c>
      <c r="D101" s="34">
        <v>36</v>
      </c>
      <c r="E101" s="5">
        <f t="shared" ref="E101:E132" si="12">AVERAGE(B101:D101)</f>
        <v>32.333333333333336</v>
      </c>
      <c r="F101" s="5">
        <f t="shared" si="9"/>
        <v>28</v>
      </c>
      <c r="G101" s="5">
        <f t="shared" si="10"/>
        <v>36</v>
      </c>
      <c r="H101" s="36">
        <f t="shared" si="11"/>
        <v>97</v>
      </c>
    </row>
    <row r="102" spans="1:8" x14ac:dyDescent="0.25">
      <c r="A102" s="35" t="s">
        <v>124</v>
      </c>
      <c r="B102" s="34">
        <v>92</v>
      </c>
      <c r="C102" s="34">
        <v>4</v>
      </c>
      <c r="D102" s="34">
        <v>95</v>
      </c>
      <c r="E102" s="5">
        <f t="shared" si="12"/>
        <v>63.666666666666664</v>
      </c>
      <c r="F102" s="5">
        <f t="shared" si="9"/>
        <v>4</v>
      </c>
      <c r="G102" s="5">
        <f t="shared" si="10"/>
        <v>95</v>
      </c>
      <c r="H102" s="36">
        <f t="shared" si="11"/>
        <v>191</v>
      </c>
    </row>
    <row r="103" spans="1:8" x14ac:dyDescent="0.25">
      <c r="A103" s="40" t="s">
        <v>125</v>
      </c>
      <c r="B103" s="41">
        <v>71</v>
      </c>
      <c r="C103" s="41">
        <v>56</v>
      </c>
      <c r="D103" s="41">
        <v>9</v>
      </c>
      <c r="E103" s="42">
        <f t="shared" si="12"/>
        <v>45.333333333333336</v>
      </c>
      <c r="F103" s="42">
        <f t="shared" si="9"/>
        <v>9</v>
      </c>
      <c r="G103" s="42">
        <f t="shared" si="10"/>
        <v>71</v>
      </c>
      <c r="H103" s="43">
        <f t="shared" si="11"/>
        <v>136</v>
      </c>
    </row>
  </sheetData>
  <mergeCells count="1">
    <mergeCell ref="A3:H3"/>
  </mergeCells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8CEC-5AF8-40DF-976B-7DEB2734D9FE}">
  <dimension ref="A1:N12"/>
  <sheetViews>
    <sheetView workbookViewId="0">
      <selection activeCell="G4" sqref="G4"/>
    </sheetView>
  </sheetViews>
  <sheetFormatPr defaultRowHeight="15" x14ac:dyDescent="0.25"/>
  <sheetData>
    <row r="1" spans="1:14" ht="23.25" x14ac:dyDescent="0.35">
      <c r="A1" s="11" t="s">
        <v>131</v>
      </c>
    </row>
    <row r="4" spans="1:14" x14ac:dyDescent="0.25">
      <c r="A4" s="44" t="s">
        <v>132</v>
      </c>
      <c r="B4" s="44"/>
      <c r="C4" s="60">
        <f>COUNTA(Soutěž!A5:A103)</f>
        <v>99</v>
      </c>
      <c r="D4" s="61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59" t="s">
        <v>135</v>
      </c>
      <c r="B5" s="59"/>
      <c r="C5" s="59"/>
      <c r="D5" s="44">
        <f>MAX(Soutěž!$H$5:$H$103)</f>
        <v>253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59" t="s">
        <v>136</v>
      </c>
      <c r="B6" s="59"/>
      <c r="C6" s="59"/>
      <c r="D6" s="44">
        <f>MIN(Soutěž!$H$5:$H$103)</f>
        <v>14</v>
      </c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A7" s="59" t="s">
        <v>137</v>
      </c>
      <c r="B7" s="59"/>
      <c r="C7" s="59"/>
      <c r="D7" s="44">
        <f>AVERAGE(Soutěž!$H$5:$H$103)</f>
        <v>137.13131313131314</v>
      </c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8.75" x14ac:dyDescent="0.3">
      <c r="A9" s="45" t="s">
        <v>138</v>
      </c>
      <c r="B9" s="10"/>
      <c r="C9" s="10"/>
      <c r="D9" s="10"/>
      <c r="E9" s="10"/>
      <c r="F9" s="45" t="s">
        <v>139</v>
      </c>
      <c r="G9" s="10"/>
      <c r="H9" s="10"/>
      <c r="I9" s="10"/>
      <c r="J9" s="10"/>
      <c r="K9" s="45" t="s">
        <v>140</v>
      </c>
      <c r="L9" s="10"/>
      <c r="M9" s="10"/>
      <c r="N9" s="10"/>
    </row>
    <row r="10" spans="1:14" x14ac:dyDescent="0.25">
      <c r="A10" s="44" t="s">
        <v>133</v>
      </c>
      <c r="B10" s="44"/>
      <c r="C10" s="44"/>
      <c r="D10" s="44">
        <f>MAX(Soutěž!$B$5:$B$103)</f>
        <v>97</v>
      </c>
      <c r="E10" s="10"/>
      <c r="F10" s="44" t="s">
        <v>133</v>
      </c>
      <c r="G10" s="44"/>
      <c r="H10" s="44"/>
      <c r="I10" s="44">
        <f>MAX(Soutěž!$C$5:$C$103)</f>
        <v>99</v>
      </c>
      <c r="J10" s="10"/>
      <c r="K10" s="44" t="s">
        <v>133</v>
      </c>
      <c r="L10" s="44"/>
      <c r="M10" s="44"/>
      <c r="N10" s="44">
        <f>MAX(Soutěž!$D$5:$D$103)</f>
        <v>99</v>
      </c>
    </row>
    <row r="11" spans="1:14" x14ac:dyDescent="0.25">
      <c r="A11" s="44" t="s">
        <v>134</v>
      </c>
      <c r="B11" s="44"/>
      <c r="C11" s="44"/>
      <c r="D11" s="44">
        <f>MIN(Soutěž!$B$5:$B$103)</f>
        <v>0</v>
      </c>
      <c r="E11" s="10"/>
      <c r="F11" s="44" t="s">
        <v>134</v>
      </c>
      <c r="G11" s="44"/>
      <c r="H11" s="44"/>
      <c r="I11" s="44">
        <f>MIN(Soutěž!$C$5:$C$103)</f>
        <v>0</v>
      </c>
      <c r="J11" s="10"/>
      <c r="K11" s="44" t="s">
        <v>134</v>
      </c>
      <c r="L11" s="44"/>
      <c r="M11" s="44"/>
      <c r="N11" s="44">
        <f>MIN(Soutěž!$D$5:$D$103)</f>
        <v>0</v>
      </c>
    </row>
    <row r="12" spans="1:14" x14ac:dyDescent="0.25">
      <c r="A12" s="44" t="s">
        <v>129</v>
      </c>
      <c r="B12" s="44"/>
      <c r="C12" s="44"/>
      <c r="D12" s="44">
        <f>AVERAGE(Soutěž!$B$5:$B$103)</f>
        <v>46.888888888888886</v>
      </c>
      <c r="E12" s="10"/>
      <c r="F12" s="44" t="s">
        <v>129</v>
      </c>
      <c r="G12" s="44"/>
      <c r="H12" s="44"/>
      <c r="I12" s="44">
        <f>AVERAGE(Soutěž!$C$5:$C$103)</f>
        <v>46.515151515151516</v>
      </c>
      <c r="J12" s="10"/>
      <c r="K12" s="44" t="s">
        <v>129</v>
      </c>
      <c r="L12" s="44"/>
      <c r="M12" s="44"/>
      <c r="N12" s="44">
        <f>AVERAGE(Soutěž!$D$5:$D$103)</f>
        <v>43.727272727272727</v>
      </c>
    </row>
  </sheetData>
  <mergeCells count="4">
    <mergeCell ref="A5:C5"/>
    <mergeCell ref="A6:C6"/>
    <mergeCell ref="A7:C7"/>
    <mergeCell ref="C4:D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Čísla</vt:lpstr>
      <vt:lpstr>Klasifikace</vt:lpstr>
      <vt:lpstr>Soutěž</vt:lpstr>
      <vt:lpstr>Soutěž - 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2026-03-25T16:48:13Z</dcterms:modified>
</cp:coreProperties>
</file>